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25" yWindow="-450" windowWidth="23865" windowHeight="14970" tabRatio="882" firstSheet="11" activeTab="23"/>
  </bookViews>
  <sheets>
    <sheet name="세입_기관운영비" sheetId="1" r:id="rId1"/>
    <sheet name="세출_기관운영비" sheetId="3" r:id="rId2"/>
    <sheet name="세입_자활근로사업비" sheetId="6" r:id="rId3"/>
    <sheet name="세출_자활근로사업비" sheetId="7" r:id="rId4"/>
    <sheet name="세입_현물급여집수리" sheetId="25" r:id="rId5"/>
    <sheet name="세출_현물급여집수리" sheetId="27" r:id="rId6"/>
    <sheet name="세입_전열기개보수사업" sheetId="26" r:id="rId7"/>
    <sheet name="세출_전열기개보수사업" sheetId="28" r:id="rId8"/>
    <sheet name="세입_장애" sheetId="16" r:id="rId9"/>
    <sheet name="세출_장애" sheetId="17" r:id="rId10"/>
    <sheet name="세입_노인돌봄" sheetId="14" r:id="rId11"/>
    <sheet name="세출_노인돌봄" sheetId="15" r:id="rId12"/>
    <sheet name="세입_가사" sheetId="19" r:id="rId13"/>
    <sheet name="세출_가사" sheetId="20" r:id="rId14"/>
    <sheet name="과목전용조서" sheetId="8" r:id="rId15"/>
    <sheet name="예비비사용조서" sheetId="9" r:id="rId16"/>
    <sheet name="사업수입명세서" sheetId="10" r:id="rId17"/>
    <sheet name="정부보조금명세서" sheetId="11" r:id="rId18"/>
    <sheet name="후원금수입명세서" sheetId="21" r:id="rId19"/>
    <sheet name="후원품수입명세서" sheetId="22" r:id="rId20"/>
    <sheet name="후원금사용내역서" sheetId="23" r:id="rId21"/>
    <sheet name="후원품사용내역서" sheetId="24" r:id="rId22"/>
    <sheet name="인건비명세서" sheetId="5" r:id="rId23"/>
    <sheet name="사업비명세서" sheetId="12" r:id="rId24"/>
    <sheet name="기타비용명세서" sheetId="13" r:id="rId25"/>
  </sheets>
  <definedNames>
    <definedName name="_xlnm.Print_Titles" localSheetId="24">기타비용명세서!$1:$3</definedName>
    <definedName name="_xlnm.Print_Titles" localSheetId="23">사업비명세서!$1:$3</definedName>
    <definedName name="_xlnm.Print_Titles" localSheetId="0">세입_기관운영비!$1:$4</definedName>
    <definedName name="_xlnm.Print_Titles" localSheetId="6">세입_전열기개보수사업!$1:$1</definedName>
    <definedName name="_xlnm.Print_Titles" localSheetId="4">세입_현물급여집수리!$1:$1</definedName>
    <definedName name="_xlnm.Print_Titles" localSheetId="13">세출_가사!$1:$4</definedName>
    <definedName name="_xlnm.Print_Titles" localSheetId="1">세출_기관운영비!$1:$4</definedName>
    <definedName name="_xlnm.Print_Titles" localSheetId="11">세출_노인돌봄!$1:$4</definedName>
    <definedName name="_xlnm.Print_Titles" localSheetId="3">세출_자활근로사업비!$1:$4</definedName>
    <definedName name="_xlnm.Print_Titles" localSheetId="9">세출_장애!$1:$4</definedName>
    <definedName name="_xlnm.Print_Titles" localSheetId="7">세출_전열기개보수사업!$1:$1</definedName>
    <definedName name="_xlnm.Print_Titles" localSheetId="5">세출_현물급여집수리!$1:$1</definedName>
    <definedName name="_xlnm.Print_Titles" localSheetId="22">인건비명세서!$1:$3</definedName>
    <definedName name="_xlnm.Print_Titles" localSheetId="17">정부보조금명세서!$1:$3</definedName>
    <definedName name="_xlnm.Print_Titles" localSheetId="18">후원금수입명세서!$1:$3</definedName>
    <definedName name="_xlnm.Print_Titles" localSheetId="21">후원품사용내역서!$1:$3</definedName>
    <definedName name="_xlnm.Print_Titles" localSheetId="19">후원품수입명세서!$1:$3</definedName>
  </definedNames>
  <calcPr calcId="125725"/>
</workbook>
</file>

<file path=xl/calcChain.xml><?xml version="1.0" encoding="utf-8"?>
<calcChain xmlns="http://schemas.openxmlformats.org/spreadsheetml/2006/main">
  <c r="D38" i="5"/>
  <c r="D37"/>
  <c r="D49" i="12"/>
  <c r="D48"/>
  <c r="D34"/>
  <c r="E7" i="28"/>
  <c r="H7" s="1"/>
  <c r="H6"/>
  <c r="H5"/>
  <c r="H6" i="27"/>
  <c r="H7"/>
  <c r="H5"/>
  <c r="E7"/>
  <c r="H12" i="26"/>
  <c r="H13"/>
  <c r="H11"/>
  <c r="E11"/>
  <c r="H20" i="1"/>
  <c r="H21"/>
  <c r="H63"/>
  <c r="F63"/>
  <c r="F62"/>
  <c r="G61"/>
  <c r="F61"/>
  <c r="E61"/>
  <c r="G60"/>
  <c r="F60"/>
  <c r="E60"/>
  <c r="H60" s="1"/>
  <c r="G59"/>
  <c r="F59"/>
  <c r="E59"/>
  <c r="H59" s="1"/>
  <c r="D43" i="13"/>
  <c r="D28"/>
  <c r="D44" s="1"/>
  <c r="D35"/>
  <c r="D16" l="1"/>
  <c r="D18" s="1"/>
  <c r="D45" s="1"/>
  <c r="D45" i="12" l="1"/>
  <c r="D41"/>
  <c r="D38"/>
  <c r="D33"/>
  <c r="D8"/>
  <c r="D36" i="5"/>
  <c r="D30"/>
  <c r="D23"/>
  <c r="D16"/>
  <c r="D11" i="10"/>
  <c r="D10"/>
  <c r="I57" i="20"/>
  <c r="H57"/>
  <c r="G57"/>
  <c r="F57"/>
  <c r="I56"/>
  <c r="I58" s="1"/>
  <c r="H56"/>
  <c r="H58" s="1"/>
  <c r="G56"/>
  <c r="G58" s="1"/>
  <c r="F56"/>
  <c r="F58" s="1"/>
  <c r="B29" i="11"/>
  <c r="B26"/>
  <c r="B16"/>
  <c r="F86" i="7"/>
  <c r="E78"/>
  <c r="E87" s="1"/>
  <c r="E77"/>
  <c r="E86" s="1"/>
  <c r="H58" i="1"/>
  <c r="F58"/>
  <c r="G46" i="6"/>
  <c r="F45"/>
  <c r="E45"/>
  <c r="H45" s="1"/>
  <c r="F44"/>
  <c r="E44"/>
  <c r="E46" s="1"/>
  <c r="H42"/>
  <c r="F42"/>
  <c r="F41"/>
  <c r="H41" s="1"/>
  <c r="H40"/>
  <c r="F40"/>
  <c r="H39"/>
  <c r="H38"/>
  <c r="H37"/>
  <c r="H36"/>
  <c r="H35"/>
  <c r="H31"/>
  <c r="H30"/>
  <c r="H29"/>
  <c r="H28"/>
  <c r="H27"/>
  <c r="H26"/>
  <c r="H25"/>
  <c r="H24"/>
  <c r="H23"/>
  <c r="H16"/>
  <c r="H15"/>
  <c r="H14"/>
  <c r="H13"/>
  <c r="H12"/>
  <c r="H11"/>
  <c r="H10"/>
  <c r="H9"/>
  <c r="H8"/>
  <c r="H7"/>
  <c r="H6"/>
  <c r="H5"/>
  <c r="B30" i="11" l="1"/>
  <c r="H46" i="6"/>
  <c r="H44"/>
  <c r="F46"/>
  <c r="I87" i="7"/>
  <c r="E88"/>
  <c r="I86"/>
  <c r="F43" i="6"/>
  <c r="H43" s="1"/>
  <c r="I88" i="7" l="1"/>
  <c r="F55" i="1" l="1"/>
  <c r="G62"/>
  <c r="E62"/>
  <c r="H47"/>
  <c r="G49"/>
  <c r="F48"/>
  <c r="H48" s="1"/>
  <c r="G48"/>
  <c r="G63" s="1"/>
  <c r="F47"/>
  <c r="F64" s="1"/>
  <c r="G47"/>
  <c r="E49"/>
  <c r="E48"/>
  <c r="E63" s="1"/>
  <c r="E47"/>
  <c r="H42"/>
  <c r="H45"/>
  <c r="H44"/>
  <c r="E21"/>
  <c r="E20"/>
  <c r="G101" i="3"/>
  <c r="E22" i="1" l="1"/>
  <c r="E26" i="3"/>
  <c r="F26"/>
  <c r="E27"/>
  <c r="F27"/>
  <c r="G64" i="1"/>
  <c r="H62"/>
  <c r="H41"/>
  <c r="F43"/>
  <c r="F49" s="1"/>
  <c r="E28" i="3" l="1"/>
  <c r="F28"/>
  <c r="H64" i="1"/>
  <c r="E64"/>
  <c r="H9"/>
  <c r="H10"/>
  <c r="H11"/>
  <c r="H12"/>
  <c r="H13"/>
  <c r="H14"/>
  <c r="H15"/>
  <c r="H16"/>
  <c r="H8"/>
  <c r="F88" i="3"/>
  <c r="F86"/>
  <c r="E86"/>
  <c r="F73"/>
  <c r="F71"/>
  <c r="E71"/>
  <c r="H60"/>
  <c r="H59"/>
  <c r="H61" s="1"/>
  <c r="F57"/>
  <c r="F56"/>
  <c r="E57"/>
  <c r="E60" s="1"/>
  <c r="E102" s="1"/>
  <c r="E56"/>
  <c r="F49"/>
  <c r="F46"/>
  <c r="F43"/>
  <c r="F38"/>
  <c r="F40" s="1"/>
  <c r="E38"/>
  <c r="E25"/>
  <c r="F25"/>
  <c r="E59" l="1"/>
  <c r="E101" s="1"/>
  <c r="F58"/>
  <c r="F61" s="1"/>
  <c r="F103" s="1"/>
  <c r="F60"/>
  <c r="E103"/>
  <c r="F59"/>
  <c r="F101" s="1"/>
  <c r="E58"/>
  <c r="E61" s="1"/>
  <c r="F102" l="1"/>
  <c r="H102" s="1"/>
  <c r="H103"/>
  <c r="H101"/>
</calcChain>
</file>

<file path=xl/sharedStrings.xml><?xml version="1.0" encoding="utf-8"?>
<sst xmlns="http://schemas.openxmlformats.org/spreadsheetml/2006/main" count="4707" uniqueCount="816">
  <si>
    <t>과목</t>
  </si>
  <si>
    <t>구분</t>
  </si>
  <si>
    <t>정부보조</t>
  </si>
  <si>
    <t>시설부담</t>
  </si>
  <si>
    <t>후원금</t>
  </si>
  <si>
    <t>계</t>
  </si>
  <si>
    <t>관</t>
  </si>
  <si>
    <t>항</t>
  </si>
  <si>
    <t>목</t>
  </si>
  <si>
    <t>사업수입</t>
  </si>
  <si>
    <t>예산</t>
  </si>
  <si>
    <t>결산</t>
  </si>
  <si>
    <t>증감</t>
  </si>
  <si>
    <t>보조금수입</t>
  </si>
  <si>
    <t>운영비</t>
  </si>
  <si>
    <t>차입금</t>
  </si>
  <si>
    <t>기타차입금</t>
  </si>
  <si>
    <t>전입금</t>
  </si>
  <si>
    <t>법인전입금</t>
  </si>
  <si>
    <t>이월금</t>
  </si>
  <si>
    <t>전년도이월금</t>
  </si>
  <si>
    <t>잡수입</t>
  </si>
  <si>
    <t>기타잡수입</t>
  </si>
  <si>
    <t>후원금수입</t>
  </si>
  <si>
    <t>비지정후원금</t>
  </si>
  <si>
    <t>총  합  계</t>
  </si>
  <si>
    <t>보조금</t>
  </si>
  <si>
    <t>자부담</t>
  </si>
  <si>
    <t>수익사업</t>
  </si>
  <si>
    <t>사무비</t>
  </si>
  <si>
    <t>인건비</t>
  </si>
  <si>
    <t>급여</t>
  </si>
  <si>
    <t>상여</t>
  </si>
  <si>
    <t>일용잡급</t>
  </si>
  <si>
    <t>제수당</t>
  </si>
  <si>
    <t>회의비</t>
  </si>
  <si>
    <t>여비</t>
  </si>
  <si>
    <t>수용비및 수수료</t>
  </si>
  <si>
    <t>공공요금</t>
  </si>
  <si>
    <t>연료비</t>
  </si>
  <si>
    <t>시설비</t>
  </si>
  <si>
    <t>시설장비유지비</t>
  </si>
  <si>
    <t>사업비</t>
  </si>
  <si>
    <t>잡지출</t>
  </si>
  <si>
    <t>예비비</t>
  </si>
  <si>
    <t xml:space="preserve">기관운영비 세입결산서 </t>
    <phoneticPr fontId="1" type="noConversion"/>
  </si>
  <si>
    <t xml:space="preserve">기관운영비 세출결산서 </t>
    <phoneticPr fontId="1" type="noConversion"/>
  </si>
  <si>
    <t>사회보험부담금</t>
    <phoneticPr fontId="1" type="noConversion"/>
  </si>
  <si>
    <t>기관운영비</t>
    <phoneticPr fontId="1" type="noConversion"/>
  </si>
  <si>
    <t>반환금</t>
    <phoneticPr fontId="1" type="noConversion"/>
  </si>
  <si>
    <t>구분</t>
    <phoneticPr fontId="1" type="noConversion"/>
  </si>
  <si>
    <t>급여</t>
    <phoneticPr fontId="1" type="noConversion"/>
  </si>
  <si>
    <t>상여</t>
    <phoneticPr fontId="1" type="noConversion"/>
  </si>
  <si>
    <t>일용잡급</t>
    <phoneticPr fontId="1" type="noConversion"/>
  </si>
  <si>
    <t>기타후생경비</t>
    <phoneticPr fontId="1" type="noConversion"/>
  </si>
  <si>
    <t>산출내역</t>
    <phoneticPr fontId="1" type="noConversion"/>
  </si>
  <si>
    <t>비고</t>
    <phoneticPr fontId="1" type="noConversion"/>
  </si>
  <si>
    <t>1,750,000*1명*12월</t>
    <phoneticPr fontId="1" type="noConversion"/>
  </si>
  <si>
    <t>가족수당</t>
    <phoneticPr fontId="1" type="noConversion"/>
  </si>
  <si>
    <t>직무수당</t>
    <phoneticPr fontId="1" type="noConversion"/>
  </si>
  <si>
    <t>2,480,000*1명*12월, 1,779,000*1명*12월1,395,000*1명*12월, 1,252,000*1명*12월
1,544,000*1명*6월, 1,578,000*1명*2월
525,800*1명*1월, 1,028,000*1명*6월</t>
    <phoneticPr fontId="1" type="noConversion"/>
  </si>
  <si>
    <t>1,240,000*1명*2월, 889,500*1명*2월
488,250*1명*2월, 250,400*1명*2월
772,000*1명*1월, 789,000*1명*1월</t>
    <phoneticPr fontId="1" type="noConversion"/>
  </si>
  <si>
    <t>248,000*1명*12월, 177,900*1명*12월
139,500*1명*12월, 125,200*1명*12월
154,400*1명*6월, 157,800*1명*2월
102,800*1명*6월</t>
    <phoneticPr fontId="1" type="noConversion"/>
  </si>
  <si>
    <t>효도수당</t>
    <phoneticPr fontId="1" type="noConversion"/>
  </si>
  <si>
    <t>1,240,000*1명*2월, 889,500*1명*2월
697,500*1명*2월, 626,000*1명*2월
772,000*1명*1월, 514,000*1명*1월</t>
    <phoneticPr fontId="1" type="noConversion"/>
  </si>
  <si>
    <t>자격수당</t>
    <phoneticPr fontId="1" type="noConversion"/>
  </si>
  <si>
    <t>20,000*4명*12월
20,000*1명*8월</t>
    <phoneticPr fontId="1" type="noConversion"/>
  </si>
  <si>
    <t>시간외수당</t>
    <phoneticPr fontId="1" type="noConversion"/>
  </si>
  <si>
    <t>종사자수당</t>
    <phoneticPr fontId="1" type="noConversion"/>
  </si>
  <si>
    <t>120,000*4명*12월, 120,000*1명*8월</t>
    <phoneticPr fontId="1" type="noConversion"/>
  </si>
  <si>
    <t>90,000원*1명*7월, 70,000*1명*5월
50,000원*1명*12월, 50,000원*1명*6월
30,000*1명*6월</t>
    <phoneticPr fontId="1" type="noConversion"/>
  </si>
  <si>
    <t>300,000*1명*12월</t>
    <phoneticPr fontId="1" type="noConversion"/>
  </si>
  <si>
    <t>교육사업비</t>
    <phoneticPr fontId="1" type="noConversion"/>
  </si>
  <si>
    <t>운영사업비</t>
    <phoneticPr fontId="1" type="noConversion"/>
  </si>
  <si>
    <t>사업단 근로지원:238,000</t>
    <phoneticPr fontId="1" type="noConversion"/>
  </si>
  <si>
    <t>홍보사업비</t>
    <phoneticPr fontId="1" type="noConversion"/>
  </si>
  <si>
    <t>홍보용 현수막제작:82,500
버킷리스트 및 홍보브로셔 제작: 7,000,000</t>
    <phoneticPr fontId="1" type="noConversion"/>
  </si>
  <si>
    <t>복지사업비</t>
    <phoneticPr fontId="1" type="noConversion"/>
  </si>
  <si>
    <t>참여자 긴급생계비지원:300,000</t>
    <phoneticPr fontId="1" type="noConversion"/>
  </si>
  <si>
    <t>여비</t>
    <phoneticPr fontId="1" type="noConversion"/>
  </si>
  <si>
    <t xml:space="preserve">91,600*1명*12월, 67,900*1명*12월
53,200*2명*12월, 58,000*1명*6월
48,100원*1명*6월
</t>
    <phoneticPr fontId="1" type="noConversion"/>
  </si>
  <si>
    <t>320,357*1명*12월, 233,480*1명*12월
181,937*1명*12월, 163,525*1명*12월
186,801*1명*12월, 145,950*1명*12월
119,635*1명*6월</t>
    <phoneticPr fontId="1" type="noConversion"/>
  </si>
  <si>
    <t xml:space="preserve">건강보험
53,375*1명*12월, 61,420*1명*9월
48,425*1명*12월, 96,385*1명*12월
40,250*1명*6월, 50,688*1명*12월
53,194*1명*12월
국민연금
98,820*1명*12월, 84,330*1명*9월
68,105*1명*12월, 74,945*1명*12월
143,770*1명*12월, 40,250*1명*6월
74,970*1명*12월
고용보험
229,760*2월, 52,520*1월, 226,740*1월
397,090*1월, 264,560*1월, 189,940*1월
208,180*1월, 208,120*2월, 176,980*2월
산재보험
12,571*1명*3월, 14,143*1명*3월
15,961*1명*3월, 11,474*1명*3월
11,700*1명*2월, 25,436*1명*3월
12,130*1명*3월, 311,560*1월
15,014*1명*9월, 19,584*1명*9월
13,374*1명*9월, 26,849*1명*9월
13,650*1명*9월, 10,164*1명*6월
17,353*1명*6월
</t>
    <phoneticPr fontId="1" type="noConversion"/>
  </si>
  <si>
    <t>식대, 교통보조비:8,880,000
180,000*1명*12월, 140,000*4명*12월
명절선물 및 계약직원 효도휴가비:1,671,060
부활, 성탄수당:7,678,000
하계휴가비:1,550,000
연가보상비:2,193,250</t>
    <phoneticPr fontId="1" type="noConversion"/>
  </si>
  <si>
    <t xml:space="preserve">타기관 방문(선진지견학) 선물구입: 37,050
운영지원위원회 명절선물구입: 234,000
화분 등 구입(개소식축하등):276,000
바자회 등 행사 티켓구입:500,000
방문객 접객을 위한 소모품 구입 등:766,860
유관기관 우편통신:3,720
시무식 및 송별회 개최비:377,000
</t>
    <phoneticPr fontId="1" type="noConversion"/>
  </si>
  <si>
    <t>직책보조비</t>
    <phoneticPr fontId="1" type="noConversion"/>
  </si>
  <si>
    <t>회의비</t>
    <phoneticPr fontId="1" type="noConversion"/>
  </si>
  <si>
    <t>운영지원위원회 개최비
81,500*4회</t>
    <phoneticPr fontId="1" type="noConversion"/>
  </si>
  <si>
    <t>수용비및수수료</t>
    <phoneticPr fontId="1" type="noConversion"/>
  </si>
  <si>
    <t>공공요금</t>
    <phoneticPr fontId="1" type="noConversion"/>
  </si>
  <si>
    <t>전기, 전화, 통신요금:3,506,920
상수도 및 공동전기료 분담금:150,000
우편료:148,810</t>
    <phoneticPr fontId="1" type="noConversion"/>
  </si>
  <si>
    <t>제세공과금</t>
    <phoneticPr fontId="1" type="noConversion"/>
  </si>
  <si>
    <t>연료비</t>
    <phoneticPr fontId="1" type="noConversion"/>
  </si>
  <si>
    <t>난방용 등유구입비:635,000(211,700*3월)</t>
    <phoneticPr fontId="1" type="noConversion"/>
  </si>
  <si>
    <t xml:space="preserve">대구시지역자활센터협회비:3,600,000
900,000*4회(분기별)
대구가톨릭사회복지시설협회비:200,000
한국지역자활센터 협회비:1,440,000
한국지역자활센터 특별회비:200,000
기타 보험료:296,200
</t>
    <phoneticPr fontId="1" type="noConversion"/>
  </si>
  <si>
    <t>시설비</t>
    <phoneticPr fontId="1" type="noConversion"/>
  </si>
  <si>
    <t>교육장 칸막이 설치비:814,000
실내인테리어공사비:9,691,000</t>
    <phoneticPr fontId="1" type="noConversion"/>
  </si>
  <si>
    <t>자산취득비</t>
    <phoneticPr fontId="1" type="noConversion"/>
  </si>
  <si>
    <t>캐비닛, 탁자 및 의자구입:1,309,000</t>
    <phoneticPr fontId="1" type="noConversion"/>
  </si>
  <si>
    <t>시설장비유지비</t>
    <phoneticPr fontId="1" type="noConversion"/>
  </si>
  <si>
    <t>홈페이지 서비스 연장신청비:115,500
홈페이지 관리비:396,000(33,000*12월)
사무실 블라인드 설치비:442,200</t>
    <phoneticPr fontId="1" type="noConversion"/>
  </si>
  <si>
    <t xml:space="preserve">자활근로사업비 세입결산서 </t>
    <phoneticPr fontId="1" type="noConversion"/>
  </si>
  <si>
    <t xml:space="preserve">자활근로사업비 세출결산서 </t>
    <phoneticPr fontId="1" type="noConversion"/>
  </si>
  <si>
    <t>늘품재활용인건비</t>
    <phoneticPr fontId="1" type="noConversion"/>
  </si>
  <si>
    <t>늘품재활용사업비</t>
  </si>
  <si>
    <t>인큐베이터인건비</t>
    <phoneticPr fontId="1" type="noConversion"/>
  </si>
  <si>
    <t>인큐베이터사업비</t>
  </si>
  <si>
    <t>행복자전거인건비</t>
  </si>
  <si>
    <t>행복자전거사업비</t>
  </si>
  <si>
    <t>해피봉사원파견인건비</t>
  </si>
  <si>
    <t>해피봉사원파견사업비</t>
  </si>
  <si>
    <t>행복만들기인건비</t>
  </si>
  <si>
    <t>행복만들기사업비</t>
  </si>
  <si>
    <t>순번</t>
  </si>
  <si>
    <t>전용연월일</t>
  </si>
  <si>
    <t>예산액
(1)</t>
  </si>
  <si>
    <t>전용액
(2)</t>
  </si>
  <si>
    <t>예산현액
(1 + 2 = 3)</t>
  </si>
  <si>
    <t>지출액
(4)</t>
  </si>
  <si>
    <t>불용액
(3 - 4)</t>
  </si>
  <si>
    <t>전용사유</t>
  </si>
  <si>
    <t>사업비</t>
    <phoneticPr fontId="7" type="noConversion"/>
  </si>
  <si>
    <t>자활근로
사업비</t>
    <phoneticPr fontId="7" type="noConversion"/>
  </si>
  <si>
    <t>달성영농
인건비</t>
    <phoneticPr fontId="7" type="noConversion"/>
  </si>
  <si>
    <t>2012-08-01</t>
  </si>
  <si>
    <t>인건비 예산 부족으로 인한 사업비 예산 전용</t>
  </si>
  <si>
    <t>달성영농
사업비</t>
    <phoneticPr fontId="7" type="noConversion"/>
  </si>
  <si>
    <t>인건비 예산 부족으로 인한 전출</t>
  </si>
  <si>
    <t>2012-11-01</t>
  </si>
  <si>
    <t>사업비 예산 부족으로 인한 전출</t>
  </si>
  <si>
    <t>예산부족으로 인한 인건비 예산 전용</t>
  </si>
  <si>
    <t>인큐베이터인건비</t>
  </si>
  <si>
    <t>2012-11-02</t>
  </si>
  <si>
    <t>사업비 예산 부족으로 인하여 전출</t>
  </si>
  <si>
    <t>예산부족으로 인하여 인건비예산 전용</t>
  </si>
  <si>
    <t>제세
공과금</t>
    <phoneticPr fontId="7" type="noConversion"/>
  </si>
  <si>
    <t>2012-08-20</t>
  </si>
  <si>
    <t>제세공과금의 예산부족으로 차량비 예산에서 전용사용</t>
    <phoneticPr fontId="7" type="noConversion"/>
  </si>
  <si>
    <t>차량비</t>
  </si>
  <si>
    <t>제세공과금의 예산부족으로 전출</t>
    <phoneticPr fontId="7" type="noConversion"/>
  </si>
  <si>
    <t>예비비사용조서</t>
    <phoneticPr fontId="7" type="noConversion"/>
  </si>
  <si>
    <t>사용일자</t>
  </si>
  <si>
    <t>금액(원)</t>
  </si>
  <si>
    <t>사유</t>
  </si>
  <si>
    <t>사용내역</t>
  </si>
  <si>
    <t>비고</t>
  </si>
  <si>
    <t>해당없음</t>
    <phoneticPr fontId="7" type="noConversion"/>
  </si>
  <si>
    <t>사업수입명세서</t>
    <phoneticPr fontId="7" type="noConversion"/>
  </si>
  <si>
    <t>내역</t>
  </si>
  <si>
    <t>금액</t>
  </si>
  <si>
    <t>산출내역</t>
  </si>
  <si>
    <t>일반회계</t>
    <phoneticPr fontId="7" type="noConversion"/>
  </si>
  <si>
    <t>기관운영사업</t>
    <phoneticPr fontId="7" type="noConversion"/>
  </si>
  <si>
    <t>바우처사업수입</t>
    <phoneticPr fontId="7" type="noConversion"/>
  </si>
  <si>
    <t>소계</t>
    <phoneticPr fontId="7" type="noConversion"/>
  </si>
  <si>
    <t>특별회계</t>
    <phoneticPr fontId="7" type="noConversion"/>
  </si>
  <si>
    <t>장애인활동지원서비스사업</t>
    <phoneticPr fontId="7" type="noConversion"/>
  </si>
  <si>
    <t>노인돌봄종합서비스사업</t>
    <phoneticPr fontId="7" type="noConversion"/>
  </si>
  <si>
    <t>가사간병방문도우미사업</t>
    <phoneticPr fontId="7" type="noConversion"/>
  </si>
  <si>
    <t>합계</t>
    <phoneticPr fontId="7" type="noConversion"/>
  </si>
  <si>
    <t>일반회계</t>
    <phoneticPr fontId="1" type="noConversion"/>
  </si>
  <si>
    <t>특별회계</t>
    <phoneticPr fontId="1" type="noConversion"/>
  </si>
  <si>
    <t>정부보조금명세서</t>
    <phoneticPr fontId="7" type="noConversion"/>
  </si>
  <si>
    <t>수령일</t>
    <phoneticPr fontId="7" type="noConversion"/>
  </si>
  <si>
    <t>보조구분</t>
    <phoneticPr fontId="7" type="noConversion"/>
  </si>
  <si>
    <t>보조기관</t>
  </si>
  <si>
    <t>2012-01-25</t>
  </si>
  <si>
    <t>운영비보조</t>
    <phoneticPr fontId="7" type="noConversion"/>
  </si>
  <si>
    <t>달성군청</t>
    <phoneticPr fontId="7" type="noConversion"/>
  </si>
  <si>
    <t>종사자수당
120,000*6명*3월=2,160,000</t>
    <phoneticPr fontId="7" type="noConversion"/>
  </si>
  <si>
    <t>2012-01-27</t>
  </si>
  <si>
    <t>사무비:20,870,000
사업비:200,000</t>
    <phoneticPr fontId="7" type="noConversion"/>
  </si>
  <si>
    <t>2012-02-27</t>
  </si>
  <si>
    <t>사무비:30,364,000
재산조성비:3,000,000
사업비:5,500,000</t>
    <phoneticPr fontId="7" type="noConversion"/>
  </si>
  <si>
    <t>2012-03-21</t>
  </si>
  <si>
    <t>사무비(인건비,운영비):16,259,000</t>
    <phoneticPr fontId="7" type="noConversion"/>
  </si>
  <si>
    <t>2012-04-18</t>
  </si>
  <si>
    <t>사무비:44,654,000
재산조성비:2,000,000
사업비:6,000,000</t>
    <phoneticPr fontId="7" type="noConversion"/>
  </si>
  <si>
    <t>2012-06-28</t>
  </si>
  <si>
    <t>사무비:17,542,000
재산조성비:300,000
사업비:700,000</t>
    <phoneticPr fontId="7" type="noConversion"/>
  </si>
  <si>
    <t>2012-07-13</t>
  </si>
  <si>
    <t>사무비:70,492,000
사업비:4,000,000</t>
    <phoneticPr fontId="7" type="noConversion"/>
  </si>
  <si>
    <t>2012-10-30</t>
  </si>
  <si>
    <t>2012-11-21</t>
  </si>
  <si>
    <t>사무비(인건비,업무추진비,운영비):
21,771,000</t>
    <phoneticPr fontId="7" type="noConversion"/>
  </si>
  <si>
    <t>2012-12-28</t>
  </si>
  <si>
    <t>사무비:8,488,000
재산조성비:700,000</t>
    <phoneticPr fontId="7" type="noConversion"/>
  </si>
  <si>
    <t>자활사업비보조</t>
    <phoneticPr fontId="7" type="noConversion"/>
  </si>
  <si>
    <t>자활근로사업비 보조금 예산의 10%</t>
    <phoneticPr fontId="7" type="noConversion"/>
  </si>
  <si>
    <t>자활근로사업비 보조금 예산의 17%</t>
    <phoneticPr fontId="7" type="noConversion"/>
  </si>
  <si>
    <t>자활근로사업비 보조금 예산의 13%</t>
    <phoneticPr fontId="7" type="noConversion"/>
  </si>
  <si>
    <t>2012-03-21</t>
    <phoneticPr fontId="7" type="noConversion"/>
  </si>
  <si>
    <t>특별사업비보조</t>
    <phoneticPr fontId="7" type="noConversion"/>
  </si>
  <si>
    <t>1,750,000*40가구=70,000,000</t>
    <phoneticPr fontId="7" type="noConversion"/>
  </si>
  <si>
    <t>2012-06-29</t>
    <phoneticPr fontId="7" type="noConversion"/>
  </si>
  <si>
    <t>440,000*70가구≑31,000,000</t>
    <phoneticPr fontId="7" type="noConversion"/>
  </si>
  <si>
    <t>금액</t>
    <phoneticPr fontId="1" type="noConversion"/>
  </si>
  <si>
    <t>인건비 명세서</t>
    <phoneticPr fontId="7" type="noConversion"/>
  </si>
  <si>
    <t>교육행사 진행비(교육장 대관료 및 강사료 등)
:1,010,950
전문교육비:144,000</t>
    <phoneticPr fontId="1" type="noConversion"/>
  </si>
  <si>
    <t>임금:35,650,070(792,300*15명*3월)
사회보험부담비용:2,044,730</t>
    <phoneticPr fontId="1" type="noConversion"/>
  </si>
  <si>
    <t>늘품재활용사업비</t>
    <phoneticPr fontId="1" type="noConversion"/>
  </si>
  <si>
    <t>임금:77,015,100(713,100*9명*12월)
사회보험부담비용:4,886,440</t>
    <phoneticPr fontId="1" type="noConversion"/>
  </si>
  <si>
    <t>직접사업비(청소용 소모품 구입비 등):5,275,340
장비 구입 및 사업장임차료:3,759,000
공공요금 및 제세공과금:1,137,000
교육훈련비:184,000
업무추진비:404,000</t>
    <phoneticPr fontId="1" type="noConversion"/>
  </si>
  <si>
    <t>임금:136,755,060(712,270*16명*12월)
사회보험부담비용:7,094,350</t>
    <phoneticPr fontId="1" type="noConversion"/>
  </si>
  <si>
    <t>공공요금 및 제세공과금:629,000
교육훈련비:391,000
업무추진비:289,180</t>
    <phoneticPr fontId="1" type="noConversion"/>
  </si>
  <si>
    <t>임금:117,211,920(751,360*13명*12월)
사회보험부담비용:8,805,310</t>
    <phoneticPr fontId="1" type="noConversion"/>
  </si>
  <si>
    <t>직접사업비(소모품구입 및 출하용 차량비 등):15,326,000
공공요금 및 제세공과금:731,000
교육훈련비:345,000
업무추진비:156,000
기타사업비:434,260</t>
    <phoneticPr fontId="1" type="noConversion"/>
  </si>
  <si>
    <t>임금:67,663,250(704,830*8명*12월)
사회보험부담비용:2,557,010</t>
    <phoneticPr fontId="1" type="noConversion"/>
  </si>
  <si>
    <t>공공요금 및 제세공과금:360,000
교육훈련비:2,907,700
업무추진비:80,000</t>
  </si>
  <si>
    <t>임금:47,497,750(659,690*6명*12월)
사회보험부담비용:1,727,970</t>
    <phoneticPr fontId="1" type="noConversion"/>
  </si>
  <si>
    <t>직접사업비(세탁용 소모품 및 배달용 차량비 등):
11,028,000
시설임차 및 장비구입비:11,528,000
공공요금 및 제세공과금:1,175,000
교육훈련비:315,000
업무추진비:181,000
기타사업비:74,160</t>
  </si>
  <si>
    <t>임금:109,785,530(609,920*15명*12월)
사회보험부담비용:5,452,910</t>
    <phoneticPr fontId="1" type="noConversion"/>
  </si>
  <si>
    <t>인큐베이터사업비</t>
    <phoneticPr fontId="1" type="noConversion"/>
  </si>
  <si>
    <t>직접사업비:219,400
전담관리자 인건비:11,216,000
1,870,000*1명*2월, 1,870,000*1명*4월
공공요금 및 제세공과금:2,240,680
교육훈련비:9,424,180
사업장 임차료 등:7,920,000</t>
    <phoneticPr fontId="1" type="noConversion"/>
  </si>
  <si>
    <t>임금:30,381,500(843,930*3명*12월)
사회보험부담비용:2,443,980</t>
    <phoneticPr fontId="1" type="noConversion"/>
  </si>
  <si>
    <t>직접사업비(청소용 소모품 구입비 등):47,500
사업장 임차료 등:3,600,000
공공요금 및 제세공과금:19,000</t>
  </si>
  <si>
    <t>행복자전거인건비</t>
    <phoneticPr fontId="1" type="noConversion"/>
  </si>
  <si>
    <t>임금:28,602,270(794,510*3명*12월)
사회보험부담비용:1,307,410</t>
    <phoneticPr fontId="1" type="noConversion"/>
  </si>
  <si>
    <t>행복자전거사업비</t>
    <phoneticPr fontId="1" type="noConversion"/>
  </si>
  <si>
    <t>직접사업비(제품 구입비 및 운반용 차량비 등):
11,106,920
시설임차 및 장비구입비:7,824,000
공공요금 및 제세공과금:1,228,000
교육훈련비:46,000
업무추진비:82,000
기타사업비:363,000</t>
  </si>
  <si>
    <t>해피봉사원파견인건비</t>
    <phoneticPr fontId="1" type="noConversion"/>
  </si>
  <si>
    <t>임금:130,752,750(726,400*15명*12월)
사회보험부담비용:5,600,430</t>
    <phoneticPr fontId="1" type="noConversion"/>
  </si>
  <si>
    <t>해피봉사원파견사업비</t>
    <phoneticPr fontId="1" type="noConversion"/>
  </si>
  <si>
    <t>직접사업비:1,480,130
공공요금 및 제세공과금:873,320
교육훈련비:92,000
업무추진비:60,000</t>
  </si>
  <si>
    <t>행복만들기인건비</t>
    <phoneticPr fontId="1" type="noConversion"/>
  </si>
  <si>
    <t>임금:127,223,260(706,790*15명*12월)
사회보험부담비용:7,420,680</t>
    <phoneticPr fontId="1" type="noConversion"/>
  </si>
  <si>
    <t>행복만들기사업비</t>
    <phoneticPr fontId="1" type="noConversion"/>
  </si>
  <si>
    <t>직접사업비:5,737,500
사업장임차료 및 장비구입비 등:5,171,000
공공요금 및 제세공과금:986,000
업무추진비:296,000
기타사업비:135,000</t>
  </si>
  <si>
    <t>임금:72,818,360(700,170*13명*12월)
사회보험부담비용:4,394,080</t>
    <phoneticPr fontId="1" type="noConversion"/>
  </si>
  <si>
    <t>직접사업비:5,321,100
사업장임차료 및 장비구입비 등:5,097,000
공공요금 및 제세공과금:994,240
교육훈련비:207,000</t>
  </si>
  <si>
    <t>사업비 명세서</t>
    <phoneticPr fontId="7" type="noConversion"/>
  </si>
  <si>
    <t>-</t>
    <phoneticPr fontId="1" type="noConversion"/>
  </si>
  <si>
    <t>클린청소인건비</t>
    <phoneticPr fontId="1" type="noConversion"/>
  </si>
  <si>
    <t>클린청소사업비</t>
    <phoneticPr fontId="1" type="noConversion"/>
  </si>
  <si>
    <t>복지간병인건비</t>
    <phoneticPr fontId="1" type="noConversion"/>
  </si>
  <si>
    <t>복지간병사업비</t>
    <phoneticPr fontId="1" type="noConversion"/>
  </si>
  <si>
    <t>달성영농인건비</t>
    <phoneticPr fontId="1" type="noConversion"/>
  </si>
  <si>
    <t>달성영농사업비</t>
    <phoneticPr fontId="1" type="noConversion"/>
  </si>
  <si>
    <t>아이사랑인건비</t>
    <phoneticPr fontId="1" type="noConversion"/>
  </si>
  <si>
    <t>아이사랑사업비</t>
    <phoneticPr fontId="1" type="noConversion"/>
  </si>
  <si>
    <t>행복세탁인건비</t>
    <phoneticPr fontId="1" type="noConversion"/>
  </si>
  <si>
    <t>행복세탁사업비</t>
    <phoneticPr fontId="1" type="noConversion"/>
  </si>
  <si>
    <t>행복청소인건비</t>
    <phoneticPr fontId="1" type="noConversion"/>
  </si>
  <si>
    <t>행복청소사업비</t>
    <phoneticPr fontId="1" type="noConversion"/>
  </si>
  <si>
    <t>어깨동무인건비</t>
    <phoneticPr fontId="1" type="noConversion"/>
  </si>
  <si>
    <t>어깨동무사업비</t>
    <phoneticPr fontId="1" type="noConversion"/>
  </si>
  <si>
    <t>퇴직금 및 
퇴직적립금</t>
    <phoneticPr fontId="1" type="noConversion"/>
  </si>
  <si>
    <t xml:space="preserve">노인돌봄종합서비스사업 세입결산서 </t>
    <phoneticPr fontId="1" type="noConversion"/>
  </si>
  <si>
    <t>과년도수입</t>
  </si>
  <si>
    <t>경상보조금수입</t>
  </si>
  <si>
    <t xml:space="preserve">노인돌봄종합서비스사업 세출결산서 </t>
    <phoneticPr fontId="1" type="noConversion"/>
  </si>
  <si>
    <t>보조금</t>
    <phoneticPr fontId="1" type="noConversion"/>
  </si>
  <si>
    <t>세목</t>
  </si>
  <si>
    <t/>
  </si>
  <si>
    <t>퇴직금 및 퇴직적립</t>
  </si>
  <si>
    <t>사회보험부담비용</t>
  </si>
  <si>
    <t>기타후생경비</t>
  </si>
  <si>
    <t>업무추진비</t>
  </si>
  <si>
    <t>기관운영비</t>
  </si>
  <si>
    <t>직책보조비</t>
  </si>
  <si>
    <t>제세공과금</t>
  </si>
  <si>
    <t>기타운영비</t>
  </si>
  <si>
    <t>재산조성비</t>
  </si>
  <si>
    <t>자산취득비</t>
  </si>
  <si>
    <t>일반사업비</t>
  </si>
  <si>
    <t>교육사업비</t>
  </si>
  <si>
    <t>홍보사업비</t>
  </si>
  <si>
    <t>복지사업비</t>
  </si>
  <si>
    <t>기타사업비</t>
  </si>
  <si>
    <t>전출금</t>
  </si>
  <si>
    <t>법인회계전출금</t>
  </si>
  <si>
    <t>일반회계전출금</t>
  </si>
  <si>
    <t xml:space="preserve">장애인활동지원서비스사업 세입결산서 </t>
    <phoneticPr fontId="1" type="noConversion"/>
  </si>
  <si>
    <t xml:space="preserve">장애인활동지원서비스사업 세출결산서 </t>
    <phoneticPr fontId="1" type="noConversion"/>
  </si>
  <si>
    <t>자부담수입</t>
  </si>
  <si>
    <t>소계</t>
    <phoneticPr fontId="1" type="noConversion"/>
  </si>
  <si>
    <t xml:space="preserve">가사간병방문도우미사업 세입결산서 </t>
    <phoneticPr fontId="1" type="noConversion"/>
  </si>
  <si>
    <t>가사간병수입</t>
  </si>
  <si>
    <t xml:space="preserve">가사간병방문도우미사업 세출결산서 </t>
    <phoneticPr fontId="1" type="noConversion"/>
  </si>
  <si>
    <t>사업수입</t>
    <phoneticPr fontId="1" type="noConversion"/>
  </si>
  <si>
    <t>8,300*51,987시간</t>
    <phoneticPr fontId="7" type="noConversion"/>
  </si>
  <si>
    <t>9,200*11,322시간</t>
    <phoneticPr fontId="7" type="noConversion"/>
  </si>
  <si>
    <t>9,200*3,570시간</t>
    <phoneticPr fontId="7" type="noConversion"/>
  </si>
  <si>
    <t>자부담수입</t>
    <phoneticPr fontId="1" type="noConversion"/>
  </si>
  <si>
    <t>자부담 수입</t>
    <phoneticPr fontId="1" type="noConversion"/>
  </si>
  <si>
    <t>바우처
사업수입</t>
    <phoneticPr fontId="1" type="noConversion"/>
  </si>
  <si>
    <t>보조금수입</t>
    <phoneticPr fontId="1" type="noConversion"/>
  </si>
  <si>
    <t>국고보조금</t>
    <phoneticPr fontId="1" type="noConversion"/>
  </si>
  <si>
    <t>시도보조금</t>
    <phoneticPr fontId="1" type="noConversion"/>
  </si>
  <si>
    <t>시군구보조금</t>
    <phoneticPr fontId="1" type="noConversion"/>
  </si>
  <si>
    <t>기타보조금</t>
    <phoneticPr fontId="1" type="noConversion"/>
  </si>
  <si>
    <t>소계</t>
    <phoneticPr fontId="1" type="noConversion"/>
  </si>
  <si>
    <t>지정후원금</t>
    <phoneticPr fontId="1" type="noConversion"/>
  </si>
  <si>
    <t>금융기관
차입금</t>
    <phoneticPr fontId="1" type="noConversion"/>
  </si>
  <si>
    <t>법인전입금
(후원금)</t>
    <phoneticPr fontId="1" type="noConversion"/>
  </si>
  <si>
    <t>전년도이월금
(후원금)</t>
    <phoneticPr fontId="1" type="noConversion"/>
  </si>
  <si>
    <t>불용물품
매각대금</t>
    <phoneticPr fontId="1" type="noConversion"/>
  </si>
  <si>
    <t>기타예금
이자수입</t>
    <phoneticPr fontId="1" type="noConversion"/>
  </si>
  <si>
    <t>자부담
(시설부담)</t>
    <phoneticPr fontId="1" type="noConversion"/>
  </si>
  <si>
    <t>자부담
(시설부담)</t>
    <phoneticPr fontId="1" type="noConversion"/>
  </si>
  <si>
    <t>퇴직금 및 퇴직적립금</t>
    <phoneticPr fontId="1" type="noConversion"/>
  </si>
  <si>
    <t>사회보험부담금</t>
    <phoneticPr fontId="1" type="noConversion"/>
  </si>
  <si>
    <t>기타
후생경비</t>
    <phoneticPr fontId="1" type="noConversion"/>
  </si>
  <si>
    <t>소계</t>
    <phoneticPr fontId="1" type="noConversion"/>
  </si>
  <si>
    <t>업무
추진비</t>
    <phoneticPr fontId="1" type="noConversion"/>
  </si>
  <si>
    <t>기관운영비</t>
    <phoneticPr fontId="1" type="noConversion"/>
  </si>
  <si>
    <t>직책
보조비</t>
    <phoneticPr fontId="1" type="noConversion"/>
  </si>
  <si>
    <t>소계</t>
    <phoneticPr fontId="1" type="noConversion"/>
  </si>
  <si>
    <t>제세
공과금</t>
    <phoneticPr fontId="1" type="noConversion"/>
  </si>
  <si>
    <t>사무비계</t>
    <phoneticPr fontId="1" type="noConversion"/>
  </si>
  <si>
    <t>재산
조성비</t>
    <phoneticPr fontId="1" type="noConversion"/>
  </si>
  <si>
    <t>자산
취득비</t>
    <phoneticPr fontId="1" type="noConversion"/>
  </si>
  <si>
    <t>사업비</t>
    <phoneticPr fontId="1" type="noConversion"/>
  </si>
  <si>
    <t>교육
사업비</t>
    <phoneticPr fontId="1" type="noConversion"/>
  </si>
  <si>
    <t>운영
사업비</t>
    <phoneticPr fontId="1" type="noConversion"/>
  </si>
  <si>
    <t>홍보
사업비</t>
    <phoneticPr fontId="1" type="noConversion"/>
  </si>
  <si>
    <t>복지
사업비</t>
    <phoneticPr fontId="1" type="noConversion"/>
  </si>
  <si>
    <t>예비비
및
기타</t>
    <phoneticPr fontId="1" type="noConversion"/>
  </si>
  <si>
    <t>반환금</t>
    <phoneticPr fontId="1" type="noConversion"/>
  </si>
  <si>
    <t>불용품매각대</t>
    <phoneticPr fontId="1" type="noConversion"/>
  </si>
  <si>
    <t>예산</t>
    <phoneticPr fontId="1" type="noConversion"/>
  </si>
  <si>
    <t>소계</t>
    <phoneticPr fontId="1" type="noConversion"/>
  </si>
  <si>
    <t>보조금수입</t>
    <phoneticPr fontId="1" type="noConversion"/>
  </si>
  <si>
    <t>국고보조금</t>
    <phoneticPr fontId="1" type="noConversion"/>
  </si>
  <si>
    <t>시도보조금</t>
    <phoneticPr fontId="1" type="noConversion"/>
  </si>
  <si>
    <t>시군구보조금</t>
    <phoneticPr fontId="1" type="noConversion"/>
  </si>
  <si>
    <t>후원급수입</t>
    <phoneticPr fontId="1" type="noConversion"/>
  </si>
  <si>
    <t>후원금수입</t>
    <phoneticPr fontId="1" type="noConversion"/>
  </si>
  <si>
    <t>지정후원금</t>
    <phoneticPr fontId="1" type="noConversion"/>
  </si>
  <si>
    <t>비지정후원금</t>
    <phoneticPr fontId="1" type="noConversion"/>
  </si>
  <si>
    <t>금융기관
차입금</t>
    <phoneticPr fontId="1" type="noConversion"/>
  </si>
  <si>
    <t>기타차입금</t>
    <phoneticPr fontId="1" type="noConversion"/>
  </si>
  <si>
    <t>자활근로
사업비</t>
    <phoneticPr fontId="1" type="noConversion"/>
  </si>
  <si>
    <t>늘품재활용인건비</t>
    <phoneticPr fontId="1" type="noConversion"/>
  </si>
  <si>
    <t>클린청소
인건비</t>
    <phoneticPr fontId="1" type="noConversion"/>
  </si>
  <si>
    <t>클린청소
사업비</t>
    <phoneticPr fontId="1" type="noConversion"/>
  </si>
  <si>
    <t>복지간병
인건비</t>
    <phoneticPr fontId="1" type="noConversion"/>
  </si>
  <si>
    <t>복지간병
사업비</t>
    <phoneticPr fontId="1" type="noConversion"/>
  </si>
  <si>
    <t>달성영농
인건비</t>
    <phoneticPr fontId="1" type="noConversion"/>
  </si>
  <si>
    <t>달성영농
사업비</t>
    <phoneticPr fontId="1" type="noConversion"/>
  </si>
  <si>
    <t>아이사랑
인건비</t>
    <phoneticPr fontId="1" type="noConversion"/>
  </si>
  <si>
    <t>아이사랑
사업비</t>
    <phoneticPr fontId="1" type="noConversion"/>
  </si>
  <si>
    <t>행복세탁
인건비</t>
    <phoneticPr fontId="1" type="noConversion"/>
  </si>
  <si>
    <t>행복세탁
사업비</t>
    <phoneticPr fontId="1" type="noConversion"/>
  </si>
  <si>
    <t>인큐베이터인건비</t>
    <phoneticPr fontId="1" type="noConversion"/>
  </si>
  <si>
    <t>행복청소
인건비</t>
    <phoneticPr fontId="1" type="noConversion"/>
  </si>
  <si>
    <t>행복청소
사업비</t>
    <phoneticPr fontId="1" type="noConversion"/>
  </si>
  <si>
    <t>어깨동무
인건비</t>
    <phoneticPr fontId="1" type="noConversion"/>
  </si>
  <si>
    <t>어깨동무
사업비</t>
    <phoneticPr fontId="1" type="noConversion"/>
  </si>
  <si>
    <t>예비비및
기타</t>
    <phoneticPr fontId="1" type="noConversion"/>
  </si>
  <si>
    <t>예비비</t>
    <phoneticPr fontId="1" type="noConversion"/>
  </si>
  <si>
    <t>반환금</t>
    <phoneticPr fontId="1" type="noConversion"/>
  </si>
  <si>
    <t>장애인활동지원서비스 바우처 사업수입
:30,000,000
가사간병망문도우미 바우처 사업수입 :5,000,000
장기요양센터 사업수입:5,000,000</t>
    <phoneticPr fontId="7" type="noConversion"/>
  </si>
  <si>
    <t>임금*1/12</t>
  </si>
  <si>
    <t>특별회계</t>
    <phoneticPr fontId="1" type="noConversion"/>
  </si>
  <si>
    <t>장애인
활동지원
서비스사업</t>
    <phoneticPr fontId="1" type="noConversion"/>
  </si>
  <si>
    <t>자활근로사업</t>
    <phoneticPr fontId="1" type="noConversion"/>
  </si>
  <si>
    <t>노인돌봄종합서비스
사업</t>
    <phoneticPr fontId="1" type="noConversion"/>
  </si>
  <si>
    <t>기관운영</t>
    <phoneticPr fontId="1" type="noConversion"/>
  </si>
  <si>
    <t>전담관리자 급여:1,240,000*12
활동보조인 급여:261,035,850-14,880,000</t>
    <phoneticPr fontId="1" type="noConversion"/>
  </si>
  <si>
    <t>전담관리자 명절 상여금 200,000*2회</t>
    <phoneticPr fontId="1" type="noConversion"/>
  </si>
  <si>
    <t>주차,월차,조정수당,수수료절감수당</t>
    <phoneticPr fontId="1" type="noConversion"/>
  </si>
  <si>
    <t>건강보험:2.9%/장기요양보험:6.55%/국민연금:4.5%/고용보험:1.2%/산재보험:0.7%</t>
    <phoneticPr fontId="1" type="noConversion"/>
  </si>
  <si>
    <t>전담관리자 급여:1,100,000*12월
노인돌보미 급여:71,738,500-13,200,000</t>
    <phoneticPr fontId="1" type="noConversion"/>
  </si>
  <si>
    <t>전담관리자 명절 상여금:200,000*2회</t>
    <phoneticPr fontId="1" type="noConversion"/>
  </si>
  <si>
    <t>건강보험 2.9%/장기요양보험:6.55%/국민연금:4.5%/고용보험:1.2%/산재보험:0.7%</t>
    <phoneticPr fontId="1" type="noConversion"/>
  </si>
  <si>
    <t>전담관리자 기타후생경비:140,000*12월
전담관리자 하계휴가비:200,000
데이터 통화료:100,000
노인돌보미 기타후생경비: 
7,092,200-1,980,000</t>
    <phoneticPr fontId="1" type="noConversion"/>
  </si>
  <si>
    <t>가사간병방문도우미 급여:17,135,000</t>
    <phoneticPr fontId="1" type="noConversion"/>
  </si>
  <si>
    <t>데이터 통화료: 4,000*11월
가사간병방문도우미 기타후생경비: 120,000*9, 130,000*2, 140,000*1</t>
    <phoneticPr fontId="1" type="noConversion"/>
  </si>
  <si>
    <t>소계</t>
    <phoneticPr fontId="1" type="noConversion"/>
  </si>
  <si>
    <t>퇴직금 및 
퇴직적립</t>
    <phoneticPr fontId="1" type="noConversion"/>
  </si>
  <si>
    <t>사회보험
부담비용</t>
    <phoneticPr fontId="1" type="noConversion"/>
  </si>
  <si>
    <t>전담관리자 기타후생경비:120,000*12월
전담관리자 하계휴가비:200,000
데이터통화료:24,000*4회, 20,000*2회 
             22,000*6회
활동보조인 기타후생경비: 
20,358,000-1,908,000</t>
    <phoneticPr fontId="1" type="noConversion"/>
  </si>
  <si>
    <t>장애인
활동지원
서비스사업</t>
    <phoneticPr fontId="1" type="noConversion"/>
  </si>
  <si>
    <t>노인돌봄
종합서비스
사업</t>
    <phoneticPr fontId="1" type="noConversion"/>
  </si>
  <si>
    <t>가사간병
방문도우미
사업</t>
    <phoneticPr fontId="1" type="noConversion"/>
  </si>
  <si>
    <t>자활근로
사업</t>
    <phoneticPr fontId="1" type="noConversion"/>
  </si>
  <si>
    <t>사회서비스 사업 보수교육 강사비 및 다과비</t>
    <phoneticPr fontId="1" type="noConversion"/>
  </si>
  <si>
    <t>사회서비스 사업 대상자 및 돌보미 명절 선물 구입
사회서비스 사업 대상자 밑반찬 지원
사회서비스 사업 돌보미 야유회 실시 및 연말선물 구입</t>
    <phoneticPr fontId="1" type="noConversion"/>
  </si>
  <si>
    <t>기타사업비</t>
    <phoneticPr fontId="1" type="noConversion"/>
  </si>
  <si>
    <t>대상자 방문용 다과 및 음료 구입</t>
    <phoneticPr fontId="1" type="noConversion"/>
  </si>
  <si>
    <t>노인돌보미 보수교육 다과비, 교육비</t>
    <phoneticPr fontId="1" type="noConversion"/>
  </si>
  <si>
    <t>대상자 및 돌보미 명절선물 구입
돌보미 야유회 여행자보험료 납부
대상자 어버이날 선물구입, 돌보미 연말선물 구입</t>
    <phoneticPr fontId="1" type="noConversion"/>
  </si>
  <si>
    <t>가사간병방문도우미 보수교육 다과비</t>
    <phoneticPr fontId="1" type="noConversion"/>
  </si>
  <si>
    <t>돌보미 명절선물 및 연말선물 구입
대상자 밑반찬 지원, 돌보미 야유회 입장료 납부</t>
    <phoneticPr fontId="1" type="noConversion"/>
  </si>
  <si>
    <t>대상자 방문용 음료 및 다과 구입</t>
    <phoneticPr fontId="1" type="noConversion"/>
  </si>
  <si>
    <t>일반회계</t>
    <phoneticPr fontId="1" type="noConversion"/>
  </si>
  <si>
    <t>기관운영</t>
    <phoneticPr fontId="1" type="noConversion"/>
  </si>
  <si>
    <t>자활근로사업</t>
    <phoneticPr fontId="1" type="noConversion"/>
  </si>
  <si>
    <t>바자회 및 모금행사 티켓구입: 100,000원*2회= 200,000원</t>
    <phoneticPr fontId="1" type="noConversion"/>
  </si>
  <si>
    <t>사회서비스 사업 마감회의 다과비</t>
    <phoneticPr fontId="1" type="noConversion"/>
  </si>
  <si>
    <t>종사자 연수비, 각종 교육 참가비, 워크샵참석 등</t>
    <phoneticPr fontId="1" type="noConversion"/>
  </si>
  <si>
    <t>세무관련업무 수임료: 55,000원*12월= 660,000원
기타 수수료 등</t>
    <phoneticPr fontId="1" type="noConversion"/>
  </si>
  <si>
    <t>단말기 대금, 우편료</t>
    <phoneticPr fontId="1" type="noConversion"/>
  </si>
  <si>
    <t>돌봄복지배상책임보험료
운전자 보험료: 45,000원*12월= 540,000원</t>
    <phoneticPr fontId="1" type="noConversion"/>
  </si>
  <si>
    <t>차량비</t>
    <phoneticPr fontId="1" type="noConversion"/>
  </si>
  <si>
    <t>차량세차비: 18,000원*12월= 216,000원
차량유류비, 차량 정비비, 정기 검사비 등</t>
    <phoneticPr fontId="1" type="noConversion"/>
  </si>
  <si>
    <t>시설장비유지비</t>
    <phoneticPr fontId="1" type="noConversion"/>
  </si>
  <si>
    <t>일반회계전출금</t>
    <phoneticPr fontId="1" type="noConversion"/>
  </si>
  <si>
    <t>소계</t>
    <phoneticPr fontId="1" type="noConversion"/>
  </si>
  <si>
    <t>노인돌봄
종합서비스
사업</t>
    <phoneticPr fontId="1" type="noConversion"/>
  </si>
  <si>
    <t>마감회의 다과비</t>
    <phoneticPr fontId="1" type="noConversion"/>
  </si>
  <si>
    <t>종사자 교육 참가비</t>
    <phoneticPr fontId="1" type="noConversion"/>
  </si>
  <si>
    <t>기타 수수료</t>
    <phoneticPr fontId="1" type="noConversion"/>
  </si>
  <si>
    <t>단말기 대금</t>
    <phoneticPr fontId="1" type="noConversion"/>
  </si>
  <si>
    <t>돌봄복지배상책임보험료, 자동차세, 자동차보험료</t>
    <phoneticPr fontId="1" type="noConversion"/>
  </si>
  <si>
    <t>차량세차비: 10,000원*12월= 120,000원
차량유류비</t>
    <phoneticPr fontId="1" type="noConversion"/>
  </si>
  <si>
    <t>가사간병
방문도우미
사업</t>
    <phoneticPr fontId="1" type="noConversion"/>
  </si>
  <si>
    <t>송금 수수료</t>
    <phoneticPr fontId="1" type="noConversion"/>
  </si>
  <si>
    <t>돌봄복지배상책임보험료, 자동차세, 자동차보험료, 운전자보험료</t>
    <phoneticPr fontId="1" type="noConversion"/>
  </si>
  <si>
    <t>차량세차비: 10,000원*12월= 120,000원
차량유류비, 차량 정비비</t>
    <phoneticPr fontId="1" type="noConversion"/>
  </si>
  <si>
    <t>연월일</t>
  </si>
  <si>
    <t>후원금
종류</t>
    <phoneticPr fontId="7" type="noConversion"/>
  </si>
  <si>
    <t>후원자구분</t>
  </si>
  <si>
    <t>비영리법인
세부구분</t>
  </si>
  <si>
    <t>기타</t>
  </si>
  <si>
    <t>모금자
기관여부</t>
  </si>
  <si>
    <t>기부금
단체여부</t>
  </si>
  <si>
    <t>후원자</t>
  </si>
  <si>
    <t>내역</t>
    <phoneticPr fontId="7" type="noConversion"/>
  </si>
  <si>
    <t>금액</t>
    <phoneticPr fontId="7" type="noConversion"/>
  </si>
  <si>
    <t>1</t>
  </si>
  <si>
    <t>지역사회 후원금품</t>
  </si>
  <si>
    <t>개인</t>
  </si>
  <si>
    <t>N</t>
  </si>
  <si>
    <t>손수진</t>
  </si>
  <si>
    <t>후원급 수입</t>
  </si>
  <si>
    <t>2</t>
  </si>
  <si>
    <t>2012-01-30</t>
  </si>
  <si>
    <t>서동수</t>
  </si>
  <si>
    <t>후원금 수입</t>
  </si>
  <si>
    <t>3</t>
  </si>
  <si>
    <t>박선옥</t>
  </si>
  <si>
    <t>4</t>
  </si>
  <si>
    <t>5</t>
  </si>
  <si>
    <t>2012-02-29</t>
  </si>
  <si>
    <t>6</t>
  </si>
  <si>
    <t>7</t>
  </si>
  <si>
    <t>2012-03-26</t>
  </si>
  <si>
    <t>8</t>
  </si>
  <si>
    <t>2012-03-30</t>
  </si>
  <si>
    <t>9</t>
  </si>
  <si>
    <t>10</t>
  </si>
  <si>
    <t>2012-04-30</t>
  </si>
  <si>
    <t>11</t>
  </si>
  <si>
    <t>12</t>
  </si>
  <si>
    <t>2012-05-30</t>
  </si>
  <si>
    <t>13</t>
  </si>
  <si>
    <t>14</t>
  </si>
  <si>
    <t>2012-06-27</t>
  </si>
  <si>
    <t>최학용</t>
  </si>
  <si>
    <t>15</t>
  </si>
  <si>
    <t>2012-07-02</t>
  </si>
  <si>
    <t>16</t>
  </si>
  <si>
    <t>17</t>
  </si>
  <si>
    <t>2012-07-25</t>
  </si>
  <si>
    <t>18</t>
  </si>
  <si>
    <t>2012-07-30</t>
  </si>
  <si>
    <t>19</t>
  </si>
  <si>
    <t>20</t>
  </si>
  <si>
    <t>2012-08-27</t>
  </si>
  <si>
    <t>21</t>
  </si>
  <si>
    <t>2012-08-30</t>
  </si>
  <si>
    <t>22</t>
  </si>
  <si>
    <t>23</t>
  </si>
  <si>
    <t>2012-10-02</t>
  </si>
  <si>
    <t>24</t>
  </si>
  <si>
    <t>25</t>
  </si>
  <si>
    <t>26</t>
  </si>
  <si>
    <t>27</t>
  </si>
  <si>
    <t>2012-11-26</t>
  </si>
  <si>
    <t>28</t>
  </si>
  <si>
    <t>2012-11-30</t>
  </si>
  <si>
    <t>29</t>
  </si>
  <si>
    <t>30</t>
  </si>
  <si>
    <t>2012-12-26</t>
  </si>
  <si>
    <t>31</t>
  </si>
  <si>
    <t>2012-12-31</t>
  </si>
  <si>
    <t>32</t>
  </si>
  <si>
    <t>후원금 수입금내역서</t>
    <phoneticPr fontId="7" type="noConversion"/>
  </si>
  <si>
    <t>권</t>
  </si>
  <si>
    <t>레가토</t>
  </si>
  <si>
    <t>도서 보급</t>
  </si>
  <si>
    <t>한국도서관협회</t>
  </si>
  <si>
    <t>사단법인</t>
  </si>
  <si>
    <t>비영리법인</t>
  </si>
  <si>
    <t>기타 후원금품</t>
  </si>
  <si>
    <t>2012-11-23</t>
  </si>
  <si>
    <t>152</t>
  </si>
  <si>
    <t>살구나무에 살구비누 열리고</t>
  </si>
  <si>
    <t>151</t>
  </si>
  <si>
    <t>삼킨꿈</t>
  </si>
  <si>
    <t>150</t>
  </si>
  <si>
    <t>봄에 덧나다</t>
  </si>
  <si>
    <t>149</t>
  </si>
  <si>
    <t>차가운 잠</t>
  </si>
  <si>
    <t>148</t>
  </si>
  <si>
    <t>서쪽 숲에 갔다</t>
  </si>
  <si>
    <t>147</t>
  </si>
  <si>
    <t>와온 바다</t>
  </si>
  <si>
    <t>146</t>
  </si>
  <si>
    <t>아무튼 씨 미안해요</t>
  </si>
  <si>
    <t>145</t>
  </si>
  <si>
    <t>얘들아, 모든 이름을 사랑해</t>
  </si>
  <si>
    <t>144</t>
  </si>
  <si>
    <t>노끈</t>
  </si>
  <si>
    <t>143</t>
  </si>
  <si>
    <t>아흔아홉</t>
  </si>
  <si>
    <t>142</t>
  </si>
  <si>
    <t>따뜻한 사람들과의 대화</t>
  </si>
  <si>
    <t>141</t>
  </si>
  <si>
    <t>시인의 서랍</t>
  </si>
  <si>
    <t>140</t>
  </si>
  <si>
    <t>단추</t>
  </si>
  <si>
    <t>139</t>
  </si>
  <si>
    <t>일층,지하 일층</t>
  </si>
  <si>
    <t>138</t>
  </si>
  <si>
    <t>톰은 톰과 잤다</t>
  </si>
  <si>
    <t>137</t>
  </si>
  <si>
    <t>에미는 괜찮다</t>
  </si>
  <si>
    <t>136</t>
  </si>
  <si>
    <t>한산수첩</t>
  </si>
  <si>
    <t>135</t>
  </si>
  <si>
    <t>꽃</t>
  </si>
  <si>
    <t>134</t>
  </si>
  <si>
    <t>유리체를 통과하다</t>
  </si>
  <si>
    <t>133</t>
  </si>
  <si>
    <t>불쥐</t>
  </si>
  <si>
    <t>132</t>
  </si>
  <si>
    <t>휴</t>
  </si>
  <si>
    <t>131</t>
  </si>
  <si>
    <t>늙은 소년의 아코디언</t>
  </si>
  <si>
    <t>130</t>
  </si>
  <si>
    <t>잘가요 엄마</t>
  </si>
  <si>
    <t>129</t>
  </si>
  <si>
    <t>신화 리더십을 말하다</t>
  </si>
  <si>
    <t>128</t>
  </si>
  <si>
    <t>북항</t>
  </si>
  <si>
    <t>127</t>
  </si>
  <si>
    <t>태연한 인생</t>
  </si>
  <si>
    <t>126</t>
  </si>
  <si>
    <t>다정한 호칭</t>
  </si>
  <si>
    <t>125</t>
  </si>
  <si>
    <t>위풍당당</t>
  </si>
  <si>
    <t>124</t>
  </si>
  <si>
    <t>어머니 전</t>
  </si>
  <si>
    <t>123</t>
  </si>
  <si>
    <t>몰아 쓴 일기</t>
  </si>
  <si>
    <t>122</t>
  </si>
  <si>
    <t>그 남자의 소설</t>
  </si>
  <si>
    <t>121</t>
  </si>
  <si>
    <t>덴동어미전</t>
  </si>
  <si>
    <t>120</t>
  </si>
  <si>
    <t>무인 등대에서 휘파람</t>
  </si>
  <si>
    <t>119</t>
  </si>
  <si>
    <t>욕조</t>
  </si>
  <si>
    <t>118</t>
  </si>
  <si>
    <t>소셜테이너</t>
  </si>
  <si>
    <t>2012-09-17</t>
  </si>
  <si>
    <t>117</t>
  </si>
  <si>
    <t>어디로갈까요</t>
  </si>
  <si>
    <t>116</t>
  </si>
  <si>
    <t>유랑자</t>
  </si>
  <si>
    <t>115</t>
  </si>
  <si>
    <t>달려라, 탁샘 : 탁동철  선생과 아이들의 산골 이야</t>
  </si>
  <si>
    <t>114</t>
  </si>
  <si>
    <t>댄싱맘</t>
  </si>
  <si>
    <t>113</t>
  </si>
  <si>
    <t>디아스포라의 눈</t>
  </si>
  <si>
    <t>112</t>
  </si>
  <si>
    <t>고요는 도망가지 말아라</t>
  </si>
  <si>
    <t>111</t>
  </si>
  <si>
    <t>사랑하는 아들아</t>
  </si>
  <si>
    <t>110</t>
  </si>
  <si>
    <t>某月某日의 별자리</t>
  </si>
  <si>
    <t>109</t>
  </si>
  <si>
    <t>조드(가난한성자들)</t>
  </si>
  <si>
    <t>108</t>
  </si>
  <si>
    <t>돌의말</t>
  </si>
  <si>
    <t>107</t>
  </si>
  <si>
    <t>섬, 세월이 가면</t>
  </si>
  <si>
    <t>106</t>
  </si>
  <si>
    <t>눈빛</t>
  </si>
  <si>
    <t>105</t>
  </si>
  <si>
    <t>민중열전1-당신을  사랑합니다</t>
  </si>
  <si>
    <t>104</t>
  </si>
  <si>
    <t>기울어짐에 대하여</t>
  </si>
  <si>
    <t>103</t>
  </si>
  <si>
    <t>미안한 마음</t>
  </si>
  <si>
    <t>102</t>
  </si>
  <si>
    <t>존재인척, 아닌척</t>
  </si>
  <si>
    <t>101</t>
  </si>
  <si>
    <t>나의 아름다운 마라톤</t>
  </si>
  <si>
    <t>100</t>
  </si>
  <si>
    <t>개를 산책시키는 남자</t>
  </si>
  <si>
    <t>99</t>
  </si>
  <si>
    <t>똥개 행진곡</t>
  </si>
  <si>
    <t>98</t>
  </si>
  <si>
    <t>포주 이야기</t>
  </si>
  <si>
    <t>97</t>
  </si>
  <si>
    <t>하루의 인생</t>
  </si>
  <si>
    <t>96</t>
  </si>
  <si>
    <t>밤의 분명한 사실들</t>
  </si>
  <si>
    <t>95</t>
  </si>
  <si>
    <t>세계의 모든 해변처럼</t>
  </si>
  <si>
    <t>94</t>
  </si>
  <si>
    <t>파씨의 입문</t>
  </si>
  <si>
    <t>93</t>
  </si>
  <si>
    <t>뿔을 적시며</t>
  </si>
  <si>
    <t>92</t>
  </si>
  <si>
    <t>기억의 못갖춘마디</t>
  </si>
  <si>
    <t>91</t>
  </si>
  <si>
    <t>차경</t>
  </si>
  <si>
    <t>90</t>
  </si>
  <si>
    <t>죽은 물푸레나무에 대한  기억</t>
  </si>
  <si>
    <t>89</t>
  </si>
  <si>
    <t>적막소리</t>
  </si>
  <si>
    <t>88</t>
  </si>
  <si>
    <t>굴참나무 숲에서</t>
  </si>
  <si>
    <t>87</t>
  </si>
  <si>
    <t>그모든 가장자리</t>
  </si>
  <si>
    <t>86</t>
  </si>
  <si>
    <t>비성년 열전</t>
  </si>
  <si>
    <t>85</t>
  </si>
  <si>
    <t>너의 목소리가 들려</t>
  </si>
  <si>
    <t>84</t>
  </si>
  <si>
    <t>나, 진성은  신라의 왕이다</t>
  </si>
  <si>
    <t>83</t>
  </si>
  <si>
    <t>희랍어 시간</t>
  </si>
  <si>
    <t>2012-07-03</t>
  </si>
  <si>
    <t>82</t>
  </si>
  <si>
    <t>잎, 잎, 잎</t>
  </si>
  <si>
    <t>81</t>
  </si>
  <si>
    <t>활</t>
  </si>
  <si>
    <t>80</t>
  </si>
  <si>
    <t>뜨겁게 안녕</t>
  </si>
  <si>
    <t>79</t>
  </si>
  <si>
    <t>난설헌</t>
  </si>
  <si>
    <t>78</t>
  </si>
  <si>
    <t>롤리팝과 책들의 정원</t>
  </si>
  <si>
    <t>77</t>
  </si>
  <si>
    <t>파미르에서 원난까지</t>
  </si>
  <si>
    <t>76</t>
  </si>
  <si>
    <t>야구 때문이다</t>
  </si>
  <si>
    <t>75</t>
  </si>
  <si>
    <t>무기와 악기</t>
  </si>
  <si>
    <t>74</t>
  </si>
  <si>
    <t>연꽃의 입술</t>
  </si>
  <si>
    <t>73</t>
  </si>
  <si>
    <t>어쨌든, 잇태리</t>
  </si>
  <si>
    <t>72</t>
  </si>
  <si>
    <t>사랑의 미래</t>
  </si>
  <si>
    <t>71</t>
  </si>
  <si>
    <t>당신을 위해 지은 집</t>
  </si>
  <si>
    <t>70</t>
  </si>
  <si>
    <t>꿈꾸는자 잡혀간다</t>
  </si>
  <si>
    <t>69</t>
  </si>
  <si>
    <t>아령하는밤</t>
  </si>
  <si>
    <t>68</t>
  </si>
  <si>
    <t>카페에서 시 읽기</t>
  </si>
  <si>
    <t>67</t>
  </si>
  <si>
    <t>동주</t>
  </si>
  <si>
    <t>66</t>
  </si>
  <si>
    <t>나비, 살랑거리다</t>
  </si>
  <si>
    <t>65</t>
  </si>
  <si>
    <t>핸드 메이드 픽션</t>
  </si>
  <si>
    <t>64</t>
  </si>
  <si>
    <t>태풍을 기다리는 시간</t>
  </si>
  <si>
    <t>63</t>
  </si>
  <si>
    <t>키키</t>
  </si>
  <si>
    <t>62</t>
  </si>
  <si>
    <t>웃는 동안</t>
  </si>
  <si>
    <t>61</t>
  </si>
  <si>
    <t>자두나무 정류장</t>
  </si>
  <si>
    <t>60</t>
  </si>
  <si>
    <t>맛을보다</t>
  </si>
  <si>
    <t>59</t>
  </si>
  <si>
    <t>캥거루는 캥거루고 나는  나인데</t>
  </si>
  <si>
    <t>58</t>
  </si>
  <si>
    <t>시간은 무겁다</t>
  </si>
  <si>
    <t>57</t>
  </si>
  <si>
    <t>슬픔치약 거울크림</t>
  </si>
  <si>
    <t>56</t>
  </si>
  <si>
    <t>가나</t>
  </si>
  <si>
    <t>55</t>
  </si>
  <si>
    <t>오빠생각</t>
  </si>
  <si>
    <t>54</t>
  </si>
  <si>
    <t>끝나지 않는 노래</t>
  </si>
  <si>
    <t>53</t>
  </si>
  <si>
    <t>서울의 낮은 언덕들</t>
  </si>
  <si>
    <t>52</t>
  </si>
  <si>
    <t>남자의 책</t>
  </si>
  <si>
    <t>51</t>
  </si>
  <si>
    <t>아무도 펼쳐보지 않는책</t>
  </si>
  <si>
    <t>50</t>
  </si>
  <si>
    <t>강속구 심장</t>
  </si>
  <si>
    <t>49</t>
  </si>
  <si>
    <t>오릭맨스티</t>
  </si>
  <si>
    <t>48</t>
  </si>
  <si>
    <t>개</t>
  </si>
  <si>
    <t>어그부츠</t>
  </si>
  <si>
    <t>계절용 신발</t>
  </si>
  <si>
    <t>대구지역자활센터협회</t>
  </si>
  <si>
    <t>사회복지법인</t>
  </si>
  <si>
    <t>2012-05-08</t>
  </si>
  <si>
    <t>47</t>
  </si>
  <si>
    <t>단화(꽃신)</t>
  </si>
  <si>
    <t>46</t>
  </si>
  <si>
    <t>구두(힐)</t>
  </si>
  <si>
    <t>45</t>
  </si>
  <si>
    <t>조리슬리퍼</t>
  </si>
  <si>
    <t>44</t>
  </si>
  <si>
    <t>두끈슬리퍼</t>
  </si>
  <si>
    <t>43</t>
  </si>
  <si>
    <t>한끈슬리퍼</t>
  </si>
  <si>
    <t>42</t>
  </si>
  <si>
    <t>샌들</t>
  </si>
  <si>
    <t>41</t>
  </si>
  <si>
    <t>숨을 쉬다</t>
  </si>
  <si>
    <t>2012-01-16</t>
  </si>
  <si>
    <t>40</t>
  </si>
  <si>
    <t>남북상징어사전</t>
  </si>
  <si>
    <t>39</t>
  </si>
  <si>
    <t>우리집 책들의 결혼</t>
  </si>
  <si>
    <t>38</t>
  </si>
  <si>
    <t>명왕성이 되다</t>
  </si>
  <si>
    <t>37</t>
  </si>
  <si>
    <t>죽을 만큼 아프지 않아</t>
  </si>
  <si>
    <t>36</t>
  </si>
  <si>
    <t>어떤예술의생애:
화가 임옥상을 위하여</t>
  </si>
  <si>
    <t>35</t>
  </si>
  <si>
    <t>삼척</t>
  </si>
  <si>
    <t>34</t>
  </si>
  <si>
    <t>생각날 때마다 울었다</t>
  </si>
  <si>
    <t>33</t>
  </si>
  <si>
    <t>유령, 세상을 향해  주먹을 뻗다</t>
  </si>
  <si>
    <t>나나</t>
  </si>
  <si>
    <t>뮌헨의 가로등</t>
  </si>
  <si>
    <t>태풍은 어디쯤 오고  있을까요</t>
  </si>
  <si>
    <t>읽자마자 잊혀져버려도</t>
  </si>
  <si>
    <t>눈앞에 없는 사람</t>
  </si>
  <si>
    <t>피의 고현학</t>
  </si>
  <si>
    <t>개그맨</t>
  </si>
  <si>
    <t>오독</t>
  </si>
  <si>
    <t>연애, 하는 날</t>
  </si>
  <si>
    <t>수염기르기</t>
  </si>
  <si>
    <t>사각형에 대하여</t>
  </si>
  <si>
    <t>힌트는 도련님</t>
  </si>
  <si>
    <t>흰 눈썹 휘날리며</t>
  </si>
  <si>
    <t>멀리 나는 새는 집이 따로 없다</t>
  </si>
  <si>
    <t>사자와의 이틀밤</t>
  </si>
  <si>
    <t>외로워서 그랬어요</t>
  </si>
  <si>
    <t>소주 한병이 공짜</t>
  </si>
  <si>
    <t>보라의 바깥</t>
  </si>
  <si>
    <t>터미널</t>
  </si>
  <si>
    <t>여행, 혹은 여행사처럼</t>
  </si>
  <si>
    <t>파묻힌 얼굴</t>
  </si>
  <si>
    <t>젯밥과 화분</t>
  </si>
  <si>
    <t>생년월일</t>
  </si>
  <si>
    <t>세시에서 다섯시 사이</t>
  </si>
  <si>
    <t>누구에게나아무것도아닌
 햄버거의 역사</t>
  </si>
  <si>
    <t>어떤 작위의 세계</t>
  </si>
  <si>
    <t>신에게는 손자가 없다</t>
  </si>
  <si>
    <t>하우스 메이트</t>
  </si>
  <si>
    <t>유령</t>
  </si>
  <si>
    <t>래닌 공원이 어둠을 껴입으면</t>
  </si>
  <si>
    <t>꽃의나라</t>
  </si>
  <si>
    <t>상당
금액</t>
  </si>
  <si>
    <t>단위</t>
  </si>
  <si>
    <t>수량</t>
  </si>
  <si>
    <t>품명</t>
  </si>
  <si>
    <t>후원품종류</t>
  </si>
  <si>
    <t>후원품 수입내역서</t>
    <phoneticPr fontId="7" type="noConversion"/>
  </si>
  <si>
    <t>후원자
구분</t>
    <phoneticPr fontId="7" type="noConversion"/>
  </si>
  <si>
    <t>산출기준</t>
  </si>
  <si>
    <t>2012-06-18</t>
  </si>
  <si>
    <t>자활공동체 참여자 긴급 지원비 지급</t>
  </si>
  <si>
    <t>결연후원금
여부</t>
    <phoneticPr fontId="1" type="noConversion"/>
  </si>
  <si>
    <t>후원금 사용내역서</t>
    <phoneticPr fontId="7" type="noConversion"/>
  </si>
  <si>
    <t>사용처</t>
  </si>
  <si>
    <t>결연후원품여부</t>
  </si>
  <si>
    <t>상담실비치(자활근로참여자대여용)</t>
  </si>
  <si>
    <t>2012-05-11</t>
  </si>
  <si>
    <t>자활근로참여자및돌보미사업단</t>
  </si>
  <si>
    <t>2012-05-31</t>
  </si>
  <si>
    <t>달성군종합사회복지관</t>
  </si>
  <si>
    <t>153</t>
  </si>
  <si>
    <t>154</t>
  </si>
  <si>
    <t>후원품 사용내역서</t>
    <phoneticPr fontId="7" type="noConversion"/>
  </si>
  <si>
    <t>기타보조금수입</t>
  </si>
  <si>
    <t>기타예금이자수입</t>
  </si>
  <si>
    <t xml:space="preserve">현물급여집수리 사업비 세입결산서 </t>
    <phoneticPr fontId="1" type="noConversion"/>
  </si>
  <si>
    <t xml:space="preserve">전열기 및 배선수리사업비 세입결산서 </t>
    <phoneticPr fontId="1" type="noConversion"/>
  </si>
  <si>
    <t xml:space="preserve">현물급여집수리 사업비 세출결산서 </t>
    <phoneticPr fontId="1" type="noConversion"/>
  </si>
  <si>
    <t>주거현물급여 주거복지사업비</t>
    <phoneticPr fontId="1" type="noConversion"/>
  </si>
  <si>
    <t>주거복지사업비</t>
    <phoneticPr fontId="1" type="noConversion"/>
  </si>
  <si>
    <t>전열기및전기배선수리사업</t>
    <phoneticPr fontId="1" type="noConversion"/>
  </si>
  <si>
    <t>주거현물주
거복지사업</t>
    <phoneticPr fontId="1" type="noConversion"/>
  </si>
  <si>
    <t>전열기및전기배선수리사업비</t>
    <phoneticPr fontId="1" type="noConversion"/>
  </si>
  <si>
    <t>주거복지사업비</t>
    <phoneticPr fontId="1" type="noConversion"/>
  </si>
  <si>
    <t>합계</t>
    <phoneticPr fontId="1" type="noConversion"/>
  </si>
  <si>
    <t>총 합계</t>
    <phoneticPr fontId="1" type="noConversion"/>
  </si>
  <si>
    <t>기타비용 명세서</t>
    <phoneticPr fontId="7" type="noConversion"/>
  </si>
  <si>
    <t>(단위:원)</t>
    <phoneticPr fontId="1" type="noConversion"/>
  </si>
  <si>
    <t>(단위:원)</t>
    <phoneticPr fontId="1" type="noConversion"/>
  </si>
  <si>
    <t>(단위:원)</t>
    <phoneticPr fontId="7" type="noConversion"/>
  </si>
  <si>
    <t xml:space="preserve">전열기 및 배선수리 사업비 세출결산서 </t>
    <phoneticPr fontId="1" type="noConversion"/>
  </si>
  <si>
    <t>예산과목전용조서</t>
    <phoneticPr fontId="1" type="noConversion"/>
  </si>
  <si>
    <t>바우처사업수입 자활센터 기관운영비로 이관</t>
    <phoneticPr fontId="1" type="noConversion"/>
  </si>
  <si>
    <t>차량룡 장비 소모품 교체</t>
    <phoneticPr fontId="1" type="noConversion"/>
  </si>
  <si>
    <t>보조금반환:840,000, 이자수입반환:6,503</t>
    <phoneticPr fontId="1" type="noConversion"/>
  </si>
  <si>
    <t>보조금반환:32,710,060, 이자수입반환:1,620,059</t>
    <phoneticPr fontId="1" type="noConversion"/>
  </si>
  <si>
    <t>교육참석비 및 교육출장여비:2,403,960
실무자 자활학교 참가비 및 여비:2,044,000
선진지 견학 출장여비 : 422,600
자활실무자아카데미 참가비 및 여비:2,142,000
사회복지대회 및 종사자체육대회 참석 식비 등 :279,040
하반기워크샵 교통비 등:875,800(87,580*10명)
설명회 및 프로그램 참석비 및 여비:643,800
워크숍 참석출장 여비:715,000
기타 출장 여비:248,400</t>
    <phoneticPr fontId="1" type="noConversion"/>
  </si>
  <si>
    <t xml:space="preserve">소모품 및 사무용품비:1,999,340
신문, 주월간지구독료:392,000
수수료(통장잔액증명, 퇴직연금운용):440,344
무인경비용역:2,287,630
도어룩 교체비:308,000
사무실 임차료:6,600,000(550,000*12월)
기타 임차료:795,600(66,300*12월)
기타 수용비:467,930
</t>
    <phoneticPr fontId="1" type="noConversion"/>
  </si>
  <si>
    <t>1,842,100*38가구</t>
    <phoneticPr fontId="1" type="noConversion"/>
  </si>
  <si>
    <t>489,060*63가구</t>
    <phoneticPr fontId="1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</si>
</sst>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0_ "/>
  </numFmts>
  <fonts count="2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굴림"/>
      <family val="3"/>
    </font>
    <font>
      <sz val="26"/>
      <color indexed="8"/>
      <name val="나눔고딕"/>
      <family val="3"/>
      <charset val="129"/>
    </font>
    <font>
      <b/>
      <sz val="10"/>
      <color indexed="8"/>
      <name val="나눔고딕"/>
      <family val="3"/>
      <charset val="129"/>
    </font>
    <font>
      <sz val="8"/>
      <name val="돋움"/>
      <family val="3"/>
      <charset val="129"/>
    </font>
    <font>
      <sz val="10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sz val="11"/>
      <name val="돋움"/>
      <family val="3"/>
      <charset val="129"/>
    </font>
    <font>
      <sz val="10"/>
      <color indexed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indexed="8"/>
      <name val="굴림"/>
      <family val="3"/>
      <charset val="129"/>
    </font>
    <font>
      <sz val="11"/>
      <color theme="1"/>
      <name val="굴림"/>
      <family val="3"/>
      <charset val="129"/>
    </font>
    <font>
      <sz val="9"/>
      <color theme="1"/>
      <name val="굴림체"/>
      <family val="3"/>
      <charset val="129"/>
    </font>
    <font>
      <b/>
      <sz val="9"/>
      <color rgb="FF286892"/>
      <name val="굴림체"/>
      <family val="3"/>
      <charset val="129"/>
    </font>
    <font>
      <sz val="9"/>
      <name val="굴림체"/>
      <family val="3"/>
      <charset val="129"/>
    </font>
    <font>
      <sz val="10"/>
      <color indexed="8"/>
      <name val="나눔고딕"/>
      <family val="3"/>
      <charset val="129"/>
    </font>
    <font>
      <sz val="10"/>
      <color indexed="8"/>
      <name val="굴림"/>
      <family val="3"/>
      <charset val="129"/>
    </font>
    <font>
      <b/>
      <sz val="9"/>
      <color rgb="FF286892"/>
      <name val="굴림"/>
      <family val="3"/>
      <charset val="129"/>
    </font>
    <font>
      <sz val="9"/>
      <color theme="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5DEE3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0" fontId="4" fillId="0" borderId="0"/>
    <xf numFmtId="0" fontId="10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12" fillId="0" borderId="0">
      <alignment vertical="center"/>
    </xf>
    <xf numFmtId="0" fontId="19" fillId="0" borderId="0"/>
  </cellStyleXfs>
  <cellXfs count="293">
    <xf numFmtId="0" fontId="0" fillId="0" borderId="0" xfId="0">
      <alignment vertical="center"/>
    </xf>
    <xf numFmtId="0" fontId="0" fillId="0" borderId="0" xfId="0">
      <alignment vertical="center"/>
    </xf>
    <xf numFmtId="41" fontId="0" fillId="0" borderId="0" xfId="0" applyNumberForma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41" fontId="3" fillId="0" borderId="0" xfId="0" applyNumberFormat="1" applyFont="1">
      <alignment vertical="center"/>
    </xf>
    <xf numFmtId="41" fontId="0" fillId="0" borderId="0" xfId="0" applyNumberFormat="1" applyAlignment="1">
      <alignment vertical="center"/>
    </xf>
    <xf numFmtId="0" fontId="4" fillId="0" borderId="0" xfId="1"/>
    <xf numFmtId="0" fontId="6" fillId="0" borderId="0" xfId="1" applyFont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right"/>
    </xf>
    <xf numFmtId="49" fontId="8" fillId="0" borderId="14" xfId="1" applyNumberFormat="1" applyFont="1" applyBorder="1" applyAlignment="1">
      <alignment horizontal="center" vertical="center" wrapText="1"/>
    </xf>
    <xf numFmtId="49" fontId="9" fillId="0" borderId="14" xfId="1" applyNumberFormat="1" applyFont="1" applyBorder="1" applyAlignment="1">
      <alignment horizontal="center" vertical="center" wrapText="1"/>
    </xf>
    <xf numFmtId="49" fontId="9" fillId="0" borderId="14" xfId="1" applyNumberFormat="1" applyFont="1" applyBorder="1" applyAlignment="1">
      <alignment horizontal="left" vertical="center" wrapText="1"/>
    </xf>
    <xf numFmtId="176" fontId="9" fillId="0" borderId="14" xfId="1" applyNumberFormat="1" applyFont="1" applyBorder="1" applyAlignment="1">
      <alignment horizontal="right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176" fontId="9" fillId="0" borderId="14" xfId="0" applyNumberFormat="1" applyFont="1" applyBorder="1" applyAlignment="1">
      <alignment horizontal="right" vertical="center" wrapText="1"/>
    </xf>
    <xf numFmtId="49" fontId="9" fillId="0" borderId="14" xfId="0" applyNumberFormat="1" applyFont="1" applyBorder="1" applyAlignment="1">
      <alignment horizontal="left" vertical="center" wrapText="1"/>
    </xf>
    <xf numFmtId="0" fontId="0" fillId="0" borderId="0" xfId="0" applyAlignment="1"/>
    <xf numFmtId="49" fontId="8" fillId="0" borderId="17" xfId="1" applyNumberFormat="1" applyFont="1" applyBorder="1" applyAlignment="1">
      <alignment horizontal="center" vertical="center" wrapText="1"/>
    </xf>
    <xf numFmtId="49" fontId="5" fillId="0" borderId="0" xfId="2" applyNumberFormat="1" applyFont="1" applyAlignment="1">
      <alignment vertical="center" wrapText="1"/>
    </xf>
    <xf numFmtId="0" fontId="10" fillId="0" borderId="0" xfId="2"/>
    <xf numFmtId="49" fontId="8" fillId="0" borderId="14" xfId="3" applyNumberFormat="1" applyFont="1" applyBorder="1" applyAlignment="1">
      <alignment horizontal="center" vertical="center" wrapText="1"/>
    </xf>
    <xf numFmtId="0" fontId="11" fillId="0" borderId="0" xfId="3"/>
    <xf numFmtId="0" fontId="11" fillId="0" borderId="14" xfId="3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49" fontId="8" fillId="0" borderId="20" xfId="3" applyNumberFormat="1" applyFont="1" applyBorder="1" applyAlignment="1">
      <alignment horizontal="center" vertical="center" wrapText="1"/>
    </xf>
    <xf numFmtId="49" fontId="8" fillId="0" borderId="14" xfId="3" applyNumberFormat="1" applyFont="1" applyBorder="1" applyAlignment="1">
      <alignment horizontal="center" vertical="center" wrapText="1"/>
    </xf>
    <xf numFmtId="49" fontId="8" fillId="0" borderId="15" xfId="3" applyNumberFormat="1" applyFont="1" applyBorder="1" applyAlignment="1">
      <alignment horizontal="center" vertical="center" wrapText="1"/>
    </xf>
    <xf numFmtId="49" fontId="9" fillId="0" borderId="14" xfId="3" applyNumberFormat="1" applyFont="1" applyBorder="1" applyAlignment="1">
      <alignment horizontal="center" vertical="center" wrapText="1"/>
    </xf>
    <xf numFmtId="176" fontId="9" fillId="0" borderId="14" xfId="3" applyNumberFormat="1" applyFont="1" applyBorder="1" applyAlignment="1">
      <alignment horizontal="right" vertical="center" wrapText="1"/>
    </xf>
    <xf numFmtId="49" fontId="9" fillId="0" borderId="14" xfId="3" applyNumberFormat="1" applyFont="1" applyBorder="1" applyAlignment="1">
      <alignment horizontal="left" vertical="center" wrapText="1"/>
    </xf>
    <xf numFmtId="0" fontId="11" fillId="0" borderId="14" xfId="3" applyBorder="1" applyAlignment="1"/>
    <xf numFmtId="49" fontId="5" fillId="0" borderId="0" xfId="1" applyNumberFormat="1" applyFont="1" applyAlignment="1">
      <alignment vertical="center" wrapText="1"/>
    </xf>
    <xf numFmtId="176" fontId="9" fillId="0" borderId="14" xfId="1" applyNumberFormat="1" applyFont="1" applyFill="1" applyBorder="1" applyAlignment="1">
      <alignment horizontal="right" vertical="center" wrapText="1"/>
    </xf>
    <xf numFmtId="0" fontId="13" fillId="0" borderId="0" xfId="1" applyFont="1" applyAlignment="1">
      <alignment vertical="center"/>
    </xf>
    <xf numFmtId="0" fontId="4" fillId="0" borderId="0" xfId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41" fontId="14" fillId="0" borderId="0" xfId="0" applyNumberFormat="1" applyFo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20" xfId="3" applyFont="1" applyBorder="1" applyAlignment="1">
      <alignment vertical="center"/>
    </xf>
    <xf numFmtId="176" fontId="15" fillId="0" borderId="6" xfId="0" applyNumberFormat="1" applyFont="1" applyBorder="1" applyAlignment="1">
      <alignment horizontal="right" vertical="center" wrapText="1"/>
    </xf>
    <xf numFmtId="0" fontId="8" fillId="0" borderId="14" xfId="3" applyFont="1" applyBorder="1" applyAlignment="1"/>
    <xf numFmtId="176" fontId="15" fillId="0" borderId="0" xfId="0" applyNumberFormat="1" applyFont="1" applyBorder="1" applyAlignment="1">
      <alignment horizontal="right" vertical="center" wrapText="1"/>
    </xf>
    <xf numFmtId="0" fontId="8" fillId="0" borderId="16" xfId="3" applyFont="1" applyBorder="1" applyAlignment="1"/>
    <xf numFmtId="0" fontId="8" fillId="0" borderId="14" xfId="3" applyFont="1" applyBorder="1"/>
    <xf numFmtId="41" fontId="16" fillId="2" borderId="4" xfId="0" applyNumberFormat="1" applyFont="1" applyFill="1" applyBorder="1" applyAlignment="1">
      <alignment horizontal="center" vertical="center" wrapText="1"/>
    </xf>
    <xf numFmtId="41" fontId="16" fillId="2" borderId="6" xfId="0" applyNumberFormat="1" applyFont="1" applyFill="1" applyBorder="1" applyAlignment="1">
      <alignment horizontal="center" vertical="center" wrapText="1"/>
    </xf>
    <xf numFmtId="41" fontId="15" fillId="0" borderId="1" xfId="0" applyNumberFormat="1" applyFont="1" applyBorder="1" applyAlignment="1">
      <alignment horizontal="center" vertical="center" wrapText="1"/>
    </xf>
    <xf numFmtId="41" fontId="15" fillId="0" borderId="1" xfId="0" applyNumberFormat="1" applyFont="1" applyBorder="1" applyAlignment="1">
      <alignment horizontal="right" vertical="center" wrapText="1"/>
    </xf>
    <xf numFmtId="41" fontId="15" fillId="0" borderId="6" xfId="0" applyNumberFormat="1" applyFont="1" applyBorder="1" applyAlignment="1">
      <alignment horizontal="center" vertical="center" wrapText="1"/>
    </xf>
    <xf numFmtId="41" fontId="15" fillId="0" borderId="6" xfId="0" applyNumberFormat="1" applyFont="1" applyBorder="1" applyAlignment="1">
      <alignment horizontal="right" vertical="center" wrapText="1"/>
    </xf>
    <xf numFmtId="41" fontId="15" fillId="0" borderId="6" xfId="0" applyNumberFormat="1" applyFont="1" applyFill="1" applyBorder="1" applyAlignment="1">
      <alignment horizontal="center" vertical="center" wrapText="1"/>
    </xf>
    <xf numFmtId="41" fontId="15" fillId="0" borderId="6" xfId="0" applyNumberFormat="1" applyFont="1" applyFill="1" applyBorder="1" applyAlignment="1">
      <alignment horizontal="right" vertical="center" wrapText="1"/>
    </xf>
    <xf numFmtId="41" fontId="15" fillId="0" borderId="13" xfId="0" applyNumberFormat="1" applyFont="1" applyFill="1" applyBorder="1" applyAlignment="1">
      <alignment horizontal="center" vertical="center" wrapText="1"/>
    </xf>
    <xf numFmtId="41" fontId="15" fillId="0" borderId="10" xfId="0" applyNumberFormat="1" applyFont="1" applyFill="1" applyBorder="1" applyAlignment="1">
      <alignment horizontal="center" vertical="center" wrapText="1"/>
    </xf>
    <xf numFmtId="41" fontId="15" fillId="0" borderId="7" xfId="0" applyNumberFormat="1" applyFont="1" applyFill="1" applyBorder="1" applyAlignment="1">
      <alignment horizontal="right" vertical="center" wrapText="1"/>
    </xf>
    <xf numFmtId="41" fontId="15" fillId="0" borderId="14" xfId="0" applyNumberFormat="1" applyFont="1" applyFill="1" applyBorder="1" applyAlignment="1">
      <alignment horizontal="center" vertical="center" wrapText="1"/>
    </xf>
    <xf numFmtId="41" fontId="15" fillId="0" borderId="14" xfId="0" applyNumberFormat="1" applyFont="1" applyFill="1" applyBorder="1" applyAlignment="1">
      <alignment horizontal="right" vertical="center" wrapText="1"/>
    </xf>
    <xf numFmtId="41" fontId="15" fillId="0" borderId="14" xfId="0" applyNumberFormat="1" applyFont="1" applyBorder="1" applyAlignment="1">
      <alignment horizontal="center" vertical="center" wrapText="1"/>
    </xf>
    <xf numFmtId="41" fontId="15" fillId="0" borderId="14" xfId="0" applyNumberFormat="1" applyFont="1" applyBorder="1" applyAlignment="1">
      <alignment horizontal="right" vertical="center" wrapText="1"/>
    </xf>
    <xf numFmtId="41" fontId="15" fillId="0" borderId="13" xfId="0" applyNumberFormat="1" applyFont="1" applyBorder="1" applyAlignment="1">
      <alignment horizontal="right" vertical="center" wrapText="1"/>
    </xf>
    <xf numFmtId="41" fontId="15" fillId="0" borderId="15" xfId="0" applyNumberFormat="1" applyFont="1" applyBorder="1" applyAlignment="1">
      <alignment horizontal="right" vertical="center" wrapText="1"/>
    </xf>
    <xf numFmtId="41" fontId="15" fillId="0" borderId="10" xfId="0" applyNumberFormat="1" applyFont="1" applyBorder="1" applyAlignment="1">
      <alignment horizontal="right" vertical="center" wrapText="1"/>
    </xf>
    <xf numFmtId="41" fontId="15" fillId="0" borderId="7" xfId="0" applyNumberFormat="1" applyFont="1" applyBorder="1" applyAlignment="1">
      <alignment horizontal="right" vertical="center" wrapText="1"/>
    </xf>
    <xf numFmtId="41" fontId="15" fillId="0" borderId="16" xfId="0" applyNumberFormat="1" applyFont="1" applyBorder="1" applyAlignment="1">
      <alignment horizontal="center" vertical="center" wrapText="1"/>
    </xf>
    <xf numFmtId="41" fontId="15" fillId="0" borderId="17" xfId="0" applyNumberFormat="1" applyFont="1" applyBorder="1" applyAlignment="1">
      <alignment horizontal="center" vertical="center" wrapText="1"/>
    </xf>
    <xf numFmtId="41" fontId="15" fillId="0" borderId="12" xfId="0" applyNumberFormat="1" applyFont="1" applyBorder="1" applyAlignment="1">
      <alignment horizontal="center" vertical="center" wrapText="1"/>
    </xf>
    <xf numFmtId="41" fontId="15" fillId="0" borderId="13" xfId="0" applyNumberFormat="1" applyFont="1" applyBorder="1" applyAlignment="1">
      <alignment horizontal="center" vertical="center" wrapText="1"/>
    </xf>
    <xf numFmtId="41" fontId="15" fillId="0" borderId="13" xfId="0" applyNumberFormat="1" applyFont="1" applyBorder="1" applyAlignment="1">
      <alignment horizontal="center" vertical="center" wrapText="1"/>
    </xf>
    <xf numFmtId="41" fontId="16" fillId="2" borderId="1" xfId="0" applyNumberFormat="1" applyFont="1" applyFill="1" applyBorder="1" applyAlignment="1">
      <alignment horizontal="right" vertical="center" wrapText="1"/>
    </xf>
    <xf numFmtId="41" fontId="16" fillId="2" borderId="6" xfId="0" applyNumberFormat="1" applyFont="1" applyFill="1" applyBorder="1" applyAlignment="1">
      <alignment horizontal="right" vertical="center" wrapText="1"/>
    </xf>
    <xf numFmtId="41" fontId="16" fillId="2" borderId="13" xfId="0" applyNumberFormat="1" applyFont="1" applyFill="1" applyBorder="1" applyAlignment="1">
      <alignment horizontal="center" vertical="center" wrapText="1"/>
    </xf>
    <xf numFmtId="49" fontId="16" fillId="2" borderId="6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1" fontId="15" fillId="0" borderId="1" xfId="0" applyNumberFormat="1" applyFont="1" applyFill="1" applyBorder="1" applyAlignment="1">
      <alignment horizontal="right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6" fillId="2" borderId="14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49" fontId="17" fillId="0" borderId="14" xfId="0" applyNumberFormat="1" applyFont="1" applyFill="1" applyBorder="1" applyAlignment="1">
      <alignment horizontal="center" vertical="center" wrapText="1"/>
    </xf>
    <xf numFmtId="41" fontId="17" fillId="0" borderId="14" xfId="0" applyNumberFormat="1" applyFont="1" applyFill="1" applyBorder="1" applyAlignment="1">
      <alignment horizontal="right" vertical="center" wrapText="1"/>
    </xf>
    <xf numFmtId="49" fontId="16" fillId="3" borderId="14" xfId="0" applyNumberFormat="1" applyFont="1" applyFill="1" applyBorder="1" applyAlignment="1">
      <alignment horizontal="center" vertical="center" wrapText="1"/>
    </xf>
    <xf numFmtId="41" fontId="16" fillId="3" borderId="14" xfId="0" applyNumberFormat="1" applyFont="1" applyFill="1" applyBorder="1" applyAlignment="1">
      <alignment horizontal="right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left" vertical="center" wrapText="1"/>
    </xf>
    <xf numFmtId="0" fontId="18" fillId="0" borderId="0" xfId="1" applyFont="1" applyAlignment="1">
      <alignment horizontal="right"/>
    </xf>
    <xf numFmtId="0" fontId="8" fillId="0" borderId="14" xfId="3" applyFont="1" applyBorder="1" applyAlignment="1">
      <alignment horizontal="center" vertical="center"/>
    </xf>
    <xf numFmtId="176" fontId="9" fillId="0" borderId="20" xfId="3" applyNumberFormat="1" applyFont="1" applyBorder="1" applyAlignment="1">
      <alignment horizontal="right" vertical="center" wrapText="1"/>
    </xf>
    <xf numFmtId="14" fontId="9" fillId="0" borderId="14" xfId="1" applyNumberFormat="1" applyFont="1" applyBorder="1" applyAlignment="1">
      <alignment horizontal="center" vertical="center"/>
    </xf>
    <xf numFmtId="0" fontId="9" fillId="0" borderId="14" xfId="1" applyFont="1" applyBorder="1" applyAlignment="1">
      <alignment vertical="center"/>
    </xf>
    <xf numFmtId="49" fontId="9" fillId="0" borderId="17" xfId="1" applyNumberFormat="1" applyFont="1" applyBorder="1" applyAlignment="1">
      <alignment horizontal="center" vertical="center" wrapText="1"/>
    </xf>
    <xf numFmtId="176" fontId="9" fillId="0" borderId="16" xfId="1" applyNumberFormat="1" applyFont="1" applyBorder="1" applyAlignment="1">
      <alignment horizontal="right" vertical="center" wrapText="1"/>
    </xf>
    <xf numFmtId="49" fontId="9" fillId="0" borderId="14" xfId="6" applyNumberFormat="1" applyFont="1" applyBorder="1" applyAlignment="1">
      <alignment horizontal="left" vertical="center" wrapText="1"/>
    </xf>
    <xf numFmtId="176" fontId="15" fillId="0" borderId="14" xfId="0" applyNumberFormat="1" applyFont="1" applyFill="1" applyBorder="1" applyAlignment="1">
      <alignment horizontal="right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vertical="center" wrapText="1"/>
    </xf>
    <xf numFmtId="0" fontId="15" fillId="0" borderId="14" xfId="0" applyFont="1" applyBorder="1">
      <alignment vertical="center"/>
    </xf>
    <xf numFmtId="41" fontId="15" fillId="0" borderId="14" xfId="0" applyNumberFormat="1" applyFont="1" applyBorder="1">
      <alignment vertical="center"/>
    </xf>
    <xf numFmtId="0" fontId="0" fillId="0" borderId="14" xfId="0" applyBorder="1">
      <alignment vertical="center"/>
    </xf>
    <xf numFmtId="49" fontId="15" fillId="0" borderId="14" xfId="0" applyNumberFormat="1" applyFont="1" applyFill="1" applyBorder="1" applyAlignment="1">
      <alignment horizontal="left" vertical="center" wrapText="1"/>
    </xf>
    <xf numFmtId="176" fontId="9" fillId="0" borderId="14" xfId="6" applyNumberFormat="1" applyFont="1" applyBorder="1" applyAlignment="1">
      <alignment horizontal="right" vertical="center" wrapText="1"/>
    </xf>
    <xf numFmtId="176" fontId="15" fillId="0" borderId="14" xfId="0" applyNumberFormat="1" applyFont="1" applyBorder="1" applyAlignment="1">
      <alignment horizontal="right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41" fontId="15" fillId="0" borderId="4" xfId="0" applyNumberFormat="1" applyFont="1" applyFill="1" applyBorder="1" applyAlignment="1">
      <alignment horizontal="right" vertical="center" wrapText="1"/>
    </xf>
    <xf numFmtId="41" fontId="15" fillId="0" borderId="13" xfId="0" applyNumberFormat="1" applyFont="1" applyFill="1" applyBorder="1" applyAlignment="1">
      <alignment horizontal="right" vertical="center" wrapText="1"/>
    </xf>
    <xf numFmtId="41" fontId="0" fillId="0" borderId="14" xfId="0" applyNumberFormat="1" applyBorder="1">
      <alignment vertical="center"/>
    </xf>
    <xf numFmtId="0" fontId="15" fillId="0" borderId="14" xfId="0" applyFont="1" applyBorder="1" applyAlignment="1">
      <alignment vertical="top"/>
    </xf>
    <xf numFmtId="0" fontId="19" fillId="0" borderId="0" xfId="9"/>
    <xf numFmtId="49" fontId="8" fillId="0" borderId="14" xfId="9" applyNumberFormat="1" applyFont="1" applyBorder="1" applyAlignment="1">
      <alignment horizontal="center" vertical="center" wrapText="1"/>
    </xf>
    <xf numFmtId="49" fontId="9" fillId="0" borderId="14" xfId="9" applyNumberFormat="1" applyFont="1" applyBorder="1" applyAlignment="1">
      <alignment horizontal="center" vertical="center" wrapText="1"/>
    </xf>
    <xf numFmtId="0" fontId="19" fillId="0" borderId="14" xfId="9" applyBorder="1"/>
    <xf numFmtId="0" fontId="19" fillId="0" borderId="14" xfId="9" applyBorder="1" applyAlignment="1"/>
    <xf numFmtId="49" fontId="9" fillId="0" borderId="14" xfId="9" applyNumberFormat="1" applyFont="1" applyBorder="1" applyAlignment="1">
      <alignment horizontal="left" vertical="center" wrapText="1"/>
    </xf>
    <xf numFmtId="176" fontId="9" fillId="0" borderId="14" xfId="9" applyNumberFormat="1" applyFont="1" applyBorder="1" applyAlignment="1">
      <alignment horizontal="right" vertical="center" wrapText="1"/>
    </xf>
    <xf numFmtId="0" fontId="18" fillId="0" borderId="0" xfId="1" applyFont="1" applyAlignment="1">
      <alignment horizontal="center"/>
    </xf>
    <xf numFmtId="0" fontId="4" fillId="0" borderId="0" xfId="1" applyAlignment="1">
      <alignment horizontal="center"/>
    </xf>
    <xf numFmtId="177" fontId="9" fillId="0" borderId="14" xfId="9" applyNumberFormat="1" applyFont="1" applyBorder="1" applyAlignment="1">
      <alignment horizontal="center" vertical="center" wrapText="1"/>
    </xf>
    <xf numFmtId="0" fontId="19" fillId="0" borderId="0" xfId="9" applyAlignment="1">
      <alignment horizontal="center"/>
    </xf>
    <xf numFmtId="49" fontId="8" fillId="0" borderId="0" xfId="3" applyNumberFormat="1" applyFont="1" applyAlignment="1">
      <alignment horizontal="center" vertical="top" wrapText="1"/>
    </xf>
    <xf numFmtId="49" fontId="5" fillId="0" borderId="0" xfId="2" applyNumberFormat="1" applyFont="1" applyBorder="1" applyAlignment="1">
      <alignment vertical="center" wrapText="1"/>
    </xf>
    <xf numFmtId="0" fontId="15" fillId="0" borderId="14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center" wrapText="1"/>
    </xf>
    <xf numFmtId="0" fontId="4" fillId="0" borderId="0" xfId="1" applyAlignment="1">
      <alignment horizontal="right"/>
    </xf>
    <xf numFmtId="0" fontId="0" fillId="0" borderId="0" xfId="0">
      <alignment vertical="center"/>
    </xf>
    <xf numFmtId="49" fontId="20" fillId="2" borderId="6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41" fontId="21" fillId="0" borderId="1" xfId="0" applyNumberFormat="1" applyFont="1" applyBorder="1" applyAlignment="1">
      <alignment horizontal="right" vertical="center" wrapText="1"/>
    </xf>
    <xf numFmtId="41" fontId="21" fillId="0" borderId="6" xfId="0" applyNumberFormat="1" applyFont="1" applyBorder="1" applyAlignment="1">
      <alignment horizontal="right" vertical="center" wrapText="1"/>
    </xf>
    <xf numFmtId="41" fontId="20" fillId="2" borderId="1" xfId="0" applyNumberFormat="1" applyFont="1" applyFill="1" applyBorder="1" applyAlignment="1">
      <alignment horizontal="right" vertical="center" wrapText="1"/>
    </xf>
    <xf numFmtId="41" fontId="20" fillId="2" borderId="6" xfId="0" applyNumberFormat="1" applyFont="1" applyFill="1" applyBorder="1" applyAlignment="1">
      <alignment horizontal="right" vertical="center" wrapText="1"/>
    </xf>
    <xf numFmtId="41" fontId="0" fillId="0" borderId="0" xfId="0" applyNumberFormat="1">
      <alignment vertical="center"/>
    </xf>
    <xf numFmtId="49" fontId="21" fillId="0" borderId="4" xfId="0" applyNumberFormat="1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49" fontId="20" fillId="2" borderId="7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49" fontId="20" fillId="2" borderId="6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21" fillId="0" borderId="6" xfId="0" applyNumberFormat="1" applyFont="1" applyFill="1" applyBorder="1" applyAlignment="1">
      <alignment horizontal="center" vertical="center" wrapText="1"/>
    </xf>
    <xf numFmtId="41" fontId="21" fillId="0" borderId="1" xfId="0" applyNumberFormat="1" applyFont="1" applyFill="1" applyBorder="1" applyAlignment="1">
      <alignment horizontal="right" vertical="center" wrapText="1"/>
    </xf>
    <xf numFmtId="41" fontId="21" fillId="0" borderId="6" xfId="0" applyNumberFormat="1" applyFont="1" applyFill="1" applyBorder="1" applyAlignment="1">
      <alignment horizontal="right" vertical="center" wrapText="1"/>
    </xf>
    <xf numFmtId="41" fontId="20" fillId="2" borderId="1" xfId="0" applyNumberFormat="1" applyFont="1" applyFill="1" applyBorder="1" applyAlignment="1">
      <alignment horizontal="right" vertical="center" wrapText="1"/>
    </xf>
    <xf numFmtId="41" fontId="20" fillId="2" borderId="6" xfId="0" applyNumberFormat="1" applyFont="1" applyFill="1" applyBorder="1" applyAlignment="1">
      <alignment horizontal="right" vertical="center" wrapText="1"/>
    </xf>
    <xf numFmtId="41" fontId="0" fillId="0" borderId="0" xfId="0" applyNumberFormat="1">
      <alignment vertical="center"/>
    </xf>
    <xf numFmtId="0" fontId="0" fillId="0" borderId="0" xfId="0">
      <alignment vertical="center"/>
    </xf>
    <xf numFmtId="49" fontId="20" fillId="2" borderId="6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41" fontId="15" fillId="0" borderId="15" xfId="0" applyNumberFormat="1" applyFont="1" applyBorder="1" applyAlignment="1">
      <alignment horizontal="center" vertical="center" wrapText="1"/>
    </xf>
    <xf numFmtId="41" fontId="15" fillId="0" borderId="19" xfId="0" applyNumberFormat="1" applyFont="1" applyBorder="1" applyAlignment="1">
      <alignment horizontal="center" vertical="center" wrapText="1"/>
    </xf>
    <xf numFmtId="41" fontId="15" fillId="0" borderId="20" xfId="0" applyNumberFormat="1" applyFont="1" applyBorder="1" applyAlignment="1">
      <alignment horizontal="center" vertical="center" wrapText="1"/>
    </xf>
    <xf numFmtId="41" fontId="15" fillId="0" borderId="14" xfId="0" applyNumberFormat="1" applyFont="1" applyBorder="1" applyAlignment="1">
      <alignment horizontal="center" vertical="center" wrapText="1"/>
    </xf>
    <xf numFmtId="41" fontId="16" fillId="2" borderId="14" xfId="0" applyNumberFormat="1" applyFont="1" applyFill="1" applyBorder="1" applyAlignment="1">
      <alignment horizontal="center" vertical="center" wrapText="1"/>
    </xf>
    <xf numFmtId="41" fontId="15" fillId="0" borderId="18" xfId="0" applyNumberFormat="1" applyFont="1" applyBorder="1" applyAlignment="1">
      <alignment horizontal="center" vertical="center" wrapText="1"/>
    </xf>
    <xf numFmtId="41" fontId="15" fillId="0" borderId="7" xfId="0" applyNumberFormat="1" applyFont="1" applyBorder="1" applyAlignment="1">
      <alignment horizontal="center" vertical="center" wrapText="1"/>
    </xf>
    <xf numFmtId="41" fontId="15" fillId="0" borderId="5" xfId="0" applyNumberFormat="1" applyFont="1" applyBorder="1" applyAlignment="1">
      <alignment horizontal="center" vertical="center" wrapText="1"/>
    </xf>
    <xf numFmtId="41" fontId="15" fillId="0" borderId="16" xfId="0" applyNumberFormat="1" applyFont="1" applyBorder="1" applyAlignment="1">
      <alignment horizontal="center" vertical="center" wrapText="1"/>
    </xf>
    <xf numFmtId="41" fontId="16" fillId="2" borderId="5" xfId="0" applyNumberFormat="1" applyFont="1" applyFill="1" applyBorder="1" applyAlignment="1">
      <alignment horizontal="center" vertical="center" wrapText="1"/>
    </xf>
    <xf numFmtId="41" fontId="16" fillId="2" borderId="6" xfId="0" applyNumberFormat="1" applyFont="1" applyFill="1" applyBorder="1" applyAlignment="1">
      <alignment horizontal="center" vertical="center" wrapText="1"/>
    </xf>
    <xf numFmtId="41" fontId="2" fillId="0" borderId="0" xfId="0" applyNumberFormat="1" applyFont="1" applyBorder="1" applyAlignment="1">
      <alignment horizontal="center" vertical="center"/>
    </xf>
    <xf numFmtId="41" fontId="16" fillId="2" borderId="2" xfId="0" applyNumberFormat="1" applyFont="1" applyFill="1" applyBorder="1" applyAlignment="1">
      <alignment horizontal="center" vertical="center" wrapText="1"/>
    </xf>
    <xf numFmtId="41" fontId="16" fillId="2" borderId="3" xfId="0" applyNumberFormat="1" applyFont="1" applyFill="1" applyBorder="1" applyAlignment="1">
      <alignment horizontal="center" vertical="center" wrapText="1"/>
    </xf>
    <xf numFmtId="41" fontId="16" fillId="2" borderId="4" xfId="0" applyNumberFormat="1" applyFont="1" applyFill="1" applyBorder="1" applyAlignment="1">
      <alignment horizontal="center" vertical="center" wrapText="1"/>
    </xf>
    <xf numFmtId="41" fontId="15" fillId="0" borderId="6" xfId="0" applyNumberFormat="1" applyFont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center" vertical="center" wrapText="1"/>
    </xf>
    <xf numFmtId="49" fontId="16" fillId="2" borderId="5" xfId="0" applyNumberFormat="1" applyFont="1" applyFill="1" applyBorder="1" applyAlignment="1">
      <alignment horizontal="center" vertical="center" wrapText="1"/>
    </xf>
    <xf numFmtId="49" fontId="16" fillId="2" borderId="6" xfId="0" applyNumberFormat="1" applyFont="1" applyFill="1" applyBorder="1" applyAlignment="1">
      <alignment horizontal="center" vertical="center" wrapText="1"/>
    </xf>
    <xf numFmtId="49" fontId="16" fillId="2" borderId="9" xfId="0" applyNumberFormat="1" applyFont="1" applyFill="1" applyBorder="1" applyAlignment="1">
      <alignment horizontal="center" vertical="center" wrapText="1"/>
    </xf>
    <xf numFmtId="49" fontId="16" fillId="2" borderId="0" xfId="0" applyNumberFormat="1" applyFont="1" applyFill="1" applyBorder="1" applyAlignment="1">
      <alignment horizontal="center" vertical="center" wrapText="1"/>
    </xf>
    <xf numFmtId="49" fontId="16" fillId="2" borderId="11" xfId="0" applyNumberFormat="1" applyFont="1" applyFill="1" applyBorder="1" applyAlignment="1">
      <alignment horizontal="center" vertical="center" wrapText="1"/>
    </xf>
    <xf numFmtId="49" fontId="16" fillId="2" borderId="12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49" fontId="15" fillId="0" borderId="15" xfId="0" applyNumberFormat="1" applyFont="1" applyFill="1" applyBorder="1" applyAlignment="1">
      <alignment horizontal="center" vertical="center" wrapText="1"/>
    </xf>
    <xf numFmtId="49" fontId="15" fillId="0" borderId="19" xfId="0" applyNumberFormat="1" applyFont="1" applyFill="1" applyBorder="1" applyAlignment="1">
      <alignment horizontal="center" vertical="center" wrapText="1"/>
    </xf>
    <xf numFmtId="49" fontId="15" fillId="0" borderId="20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49" fontId="15" fillId="0" borderId="10" xfId="0" applyNumberFormat="1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49" fontId="15" fillId="0" borderId="21" xfId="0" applyNumberFormat="1" applyFont="1" applyFill="1" applyBorder="1" applyAlignment="1">
      <alignment horizontal="center" vertical="center" wrapText="1"/>
    </xf>
    <xf numFmtId="49" fontId="16" fillId="2" borderId="14" xfId="0" applyNumberFormat="1" applyFont="1" applyFill="1" applyBorder="1" applyAlignment="1">
      <alignment horizontal="center" vertical="center" wrapText="1"/>
    </xf>
    <xf numFmtId="49" fontId="16" fillId="3" borderId="14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left" vertical="center" wrapText="1"/>
    </xf>
    <xf numFmtId="49" fontId="15" fillId="0" borderId="7" xfId="0" applyNumberFormat="1" applyFont="1" applyFill="1" applyBorder="1" applyAlignment="1">
      <alignment horizontal="left" vertical="center" wrapText="1"/>
    </xf>
    <xf numFmtId="49" fontId="15" fillId="0" borderId="6" xfId="0" applyNumberFormat="1" applyFont="1" applyFill="1" applyBorder="1" applyAlignment="1">
      <alignment horizontal="left" vertical="center" wrapText="1"/>
    </xf>
    <xf numFmtId="49" fontId="15" fillId="0" borderId="14" xfId="0" applyNumberFormat="1" applyFont="1" applyFill="1" applyBorder="1" applyAlignment="1">
      <alignment horizontal="left" vertical="center" wrapText="1"/>
    </xf>
    <xf numFmtId="49" fontId="15" fillId="0" borderId="15" xfId="0" applyNumberFormat="1" applyFont="1" applyFill="1" applyBorder="1" applyAlignment="1">
      <alignment horizontal="left" vertical="center" wrapText="1"/>
    </xf>
    <xf numFmtId="49" fontId="15" fillId="0" borderId="19" xfId="0" applyNumberFormat="1" applyFont="1" applyFill="1" applyBorder="1" applyAlignment="1">
      <alignment horizontal="left" vertical="center" wrapText="1"/>
    </xf>
    <xf numFmtId="49" fontId="15" fillId="0" borderId="20" xfId="0" applyNumberFormat="1" applyFont="1" applyFill="1" applyBorder="1" applyAlignment="1">
      <alignment horizontal="left" vertical="center" wrapText="1"/>
    </xf>
    <xf numFmtId="49" fontId="20" fillId="2" borderId="9" xfId="0" applyNumberFormat="1" applyFont="1" applyFill="1" applyBorder="1" applyAlignment="1">
      <alignment horizontal="center" vertical="center" wrapText="1"/>
    </xf>
    <xf numFmtId="49" fontId="20" fillId="2" borderId="0" xfId="0" applyNumberFormat="1" applyFont="1" applyFill="1" applyBorder="1" applyAlignment="1">
      <alignment horizontal="center" vertical="center" wrapText="1"/>
    </xf>
    <xf numFmtId="49" fontId="20" fillId="2" borderId="10" xfId="0" applyNumberFormat="1" applyFont="1" applyFill="1" applyBorder="1" applyAlignment="1">
      <alignment horizontal="center" vertical="center" wrapText="1"/>
    </xf>
    <xf numFmtId="49" fontId="20" fillId="2" borderId="11" xfId="0" applyNumberFormat="1" applyFont="1" applyFill="1" applyBorder="1" applyAlignment="1">
      <alignment horizontal="center" vertical="center" wrapText="1"/>
    </xf>
    <xf numFmtId="49" fontId="20" fillId="2" borderId="12" xfId="0" applyNumberFormat="1" applyFont="1" applyFill="1" applyBorder="1" applyAlignment="1">
      <alignment horizontal="center" vertical="center" wrapText="1"/>
    </xf>
    <xf numFmtId="49" fontId="20" fillId="2" borderId="13" xfId="0" applyNumberFormat="1" applyFont="1" applyFill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 wrapText="1"/>
    </xf>
    <xf numFmtId="41" fontId="20" fillId="2" borderId="5" xfId="0" applyNumberFormat="1" applyFont="1" applyFill="1" applyBorder="1" applyAlignment="1">
      <alignment horizontal="center" vertical="center" wrapText="1"/>
    </xf>
    <xf numFmtId="41" fontId="20" fillId="2" borderId="6" xfId="0" applyNumberFormat="1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>
      <alignment horizontal="center" vertical="center" wrapText="1"/>
    </xf>
    <xf numFmtId="49" fontId="20" fillId="2" borderId="3" xfId="0" applyNumberFormat="1" applyFont="1" applyFill="1" applyBorder="1" applyAlignment="1">
      <alignment horizontal="center" vertical="center" wrapText="1"/>
    </xf>
    <xf numFmtId="49" fontId="20" fillId="2" borderId="4" xfId="0" applyNumberFormat="1" applyFont="1" applyFill="1" applyBorder="1" applyAlignment="1">
      <alignment horizontal="center" vertical="center" wrapText="1"/>
    </xf>
    <xf numFmtId="49" fontId="20" fillId="2" borderId="5" xfId="0" applyNumberFormat="1" applyFont="1" applyFill="1" applyBorder="1" applyAlignment="1">
      <alignment horizontal="center" vertical="center" wrapText="1"/>
    </xf>
    <xf numFmtId="49" fontId="20" fillId="2" borderId="6" xfId="0" applyNumberFormat="1" applyFont="1" applyFill="1" applyBorder="1" applyAlignment="1">
      <alignment horizontal="center" vertical="center" wrapText="1"/>
    </xf>
    <xf numFmtId="49" fontId="21" fillId="0" borderId="15" xfId="0" applyNumberFormat="1" applyFont="1" applyBorder="1" applyAlignment="1">
      <alignment horizontal="center" vertical="center" wrapText="1"/>
    </xf>
    <xf numFmtId="49" fontId="21" fillId="0" borderId="19" xfId="0" applyNumberFormat="1" applyFont="1" applyBorder="1" applyAlignment="1">
      <alignment horizontal="center" vertical="center" wrapText="1"/>
    </xf>
    <xf numFmtId="49" fontId="21" fillId="0" borderId="20" xfId="0" applyNumberFormat="1" applyFont="1" applyBorder="1" applyAlignment="1">
      <alignment horizontal="center" vertical="center" wrapText="1"/>
    </xf>
    <xf numFmtId="49" fontId="20" fillId="2" borderId="24" xfId="0" applyNumberFormat="1" applyFont="1" applyFill="1" applyBorder="1" applyAlignment="1">
      <alignment horizontal="center" vertical="center" wrapText="1"/>
    </xf>
    <xf numFmtId="49" fontId="20" fillId="2" borderId="25" xfId="0" applyNumberFormat="1" applyFont="1" applyFill="1" applyBorder="1" applyAlignment="1">
      <alignment horizontal="center" vertical="center" wrapText="1"/>
    </xf>
    <xf numFmtId="49" fontId="20" fillId="2" borderId="8" xfId="0" applyNumberFormat="1" applyFont="1" applyFill="1" applyBorder="1" applyAlignment="1">
      <alignment horizontal="center"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49" fontId="21" fillId="0" borderId="6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6" fillId="2" borderId="24" xfId="0" applyNumberFormat="1" applyFont="1" applyFill="1" applyBorder="1" applyAlignment="1">
      <alignment horizontal="center" vertical="center" wrapText="1"/>
    </xf>
    <xf numFmtId="49" fontId="16" fillId="2" borderId="25" xfId="0" applyNumberFormat="1" applyFont="1" applyFill="1" applyBorder="1" applyAlignment="1">
      <alignment horizontal="center" vertical="center" wrapText="1"/>
    </xf>
    <xf numFmtId="49" fontId="16" fillId="2" borderId="8" xfId="0" applyNumberFormat="1" applyFont="1" applyFill="1" applyBorder="1" applyAlignment="1">
      <alignment horizontal="center" vertical="center" wrapText="1"/>
    </xf>
    <xf numFmtId="49" fontId="16" fillId="2" borderId="10" xfId="0" applyNumberFormat="1" applyFont="1" applyFill="1" applyBorder="1" applyAlignment="1">
      <alignment horizontal="center" vertical="center" wrapText="1"/>
    </xf>
    <xf numFmtId="49" fontId="16" fillId="2" borderId="13" xfId="0" applyNumberFormat="1" applyFont="1" applyFill="1" applyBorder="1" applyAlignment="1">
      <alignment horizontal="center" vertical="center" wrapText="1"/>
    </xf>
    <xf numFmtId="49" fontId="16" fillId="2" borderId="4" xfId="0" applyNumberFormat="1" applyFont="1" applyFill="1" applyBorder="1" applyAlignment="1">
      <alignment horizontal="center" vertical="center" wrapText="1"/>
    </xf>
    <xf numFmtId="49" fontId="15" fillId="0" borderId="24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49" fontId="15" fillId="0" borderId="26" xfId="0" applyNumberFormat="1" applyFont="1" applyFill="1" applyBorder="1" applyAlignment="1">
      <alignment horizontal="center" vertical="center" wrapText="1"/>
    </xf>
    <xf numFmtId="49" fontId="15" fillId="0" borderId="2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49" fontId="8" fillId="0" borderId="14" xfId="1" applyNumberFormat="1" applyFont="1" applyBorder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49" fontId="9" fillId="0" borderId="14" xfId="1" applyNumberFormat="1" applyFont="1" applyBorder="1" applyAlignment="1">
      <alignment horizontal="center" vertical="top" wrapText="1"/>
    </xf>
    <xf numFmtId="49" fontId="9" fillId="0" borderId="14" xfId="0" applyNumberFormat="1" applyFont="1" applyBorder="1" applyAlignment="1">
      <alignment horizontal="center" vertical="top" wrapText="1"/>
    </xf>
    <xf numFmtId="49" fontId="9" fillId="0" borderId="15" xfId="1" applyNumberFormat="1" applyFont="1" applyBorder="1" applyAlignment="1">
      <alignment horizontal="center" vertical="top" wrapText="1"/>
    </xf>
    <xf numFmtId="49" fontId="9" fillId="0" borderId="19" xfId="1" applyNumberFormat="1" applyFont="1" applyBorder="1" applyAlignment="1">
      <alignment horizontal="center" vertical="top" wrapText="1"/>
    </xf>
    <xf numFmtId="49" fontId="9" fillId="0" borderId="20" xfId="1" applyNumberFormat="1" applyFont="1" applyBorder="1" applyAlignment="1">
      <alignment horizontal="center" vertical="top" wrapText="1"/>
    </xf>
    <xf numFmtId="49" fontId="9" fillId="0" borderId="15" xfId="0" applyNumberFormat="1" applyFont="1" applyBorder="1" applyAlignment="1">
      <alignment horizontal="center" vertical="top" wrapText="1"/>
    </xf>
    <xf numFmtId="49" fontId="9" fillId="0" borderId="20" xfId="0" applyNumberFormat="1" applyFont="1" applyBorder="1" applyAlignment="1">
      <alignment horizontal="center" vertical="top" wrapText="1"/>
    </xf>
    <xf numFmtId="49" fontId="8" fillId="0" borderId="23" xfId="1" applyNumberFormat="1" applyFont="1" applyBorder="1" applyAlignment="1">
      <alignment horizontal="center" vertical="center" wrapText="1"/>
    </xf>
    <xf numFmtId="49" fontId="8" fillId="0" borderId="17" xfId="1" applyNumberFormat="1" applyFont="1" applyBorder="1" applyAlignment="1">
      <alignment horizontal="center" vertical="center" wrapText="1"/>
    </xf>
    <xf numFmtId="49" fontId="8" fillId="0" borderId="16" xfId="1" applyNumberFormat="1" applyFont="1" applyBorder="1" applyAlignment="1">
      <alignment horizontal="center" vertical="center" wrapText="1"/>
    </xf>
    <xf numFmtId="49" fontId="5" fillId="0" borderId="0" xfId="2" applyNumberFormat="1" applyFont="1" applyAlignment="1">
      <alignment horizontal="center" vertical="center" wrapText="1"/>
    </xf>
    <xf numFmtId="0" fontId="18" fillId="0" borderId="22" xfId="1" applyFont="1" applyBorder="1" applyAlignment="1">
      <alignment horizontal="right"/>
    </xf>
    <xf numFmtId="49" fontId="8" fillId="0" borderId="14" xfId="3" applyNumberFormat="1" applyFont="1" applyBorder="1" applyAlignment="1">
      <alignment horizontal="center" vertical="center" wrapText="1"/>
    </xf>
    <xf numFmtId="0" fontId="8" fillId="0" borderId="20" xfId="3" applyFont="1" applyBorder="1" applyAlignment="1">
      <alignment horizontal="center" vertical="center"/>
    </xf>
    <xf numFmtId="49" fontId="9" fillId="0" borderId="14" xfId="3" applyNumberFormat="1" applyFont="1" applyBorder="1" applyAlignment="1">
      <alignment horizontal="center" vertical="center" wrapText="1"/>
    </xf>
    <xf numFmtId="0" fontId="8" fillId="0" borderId="14" xfId="3" applyFont="1" applyBorder="1" applyAlignment="1">
      <alignment horizontal="center" vertical="center"/>
    </xf>
    <xf numFmtId="49" fontId="9" fillId="0" borderId="15" xfId="3" applyNumberFormat="1" applyFont="1" applyBorder="1" applyAlignment="1">
      <alignment horizontal="left" vertical="center" wrapText="1"/>
    </xf>
    <xf numFmtId="49" fontId="9" fillId="0" borderId="20" xfId="3" applyNumberFormat="1" applyFont="1" applyBorder="1" applyAlignment="1">
      <alignment horizontal="left" vertical="center" wrapText="1"/>
    </xf>
    <xf numFmtId="0" fontId="8" fillId="0" borderId="15" xfId="3" applyFont="1" applyBorder="1" applyAlignment="1">
      <alignment horizontal="center" vertical="center"/>
    </xf>
    <xf numFmtId="0" fontId="8" fillId="0" borderId="19" xfId="3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49" fontId="9" fillId="0" borderId="15" xfId="1" applyNumberFormat="1" applyFont="1" applyBorder="1" applyAlignment="1">
      <alignment horizontal="center" vertical="center" wrapText="1"/>
    </xf>
    <xf numFmtId="49" fontId="9" fillId="0" borderId="19" xfId="1" applyNumberFormat="1" applyFont="1" applyBorder="1" applyAlignment="1">
      <alignment horizontal="center" vertical="center" wrapText="1"/>
    </xf>
    <xf numFmtId="49" fontId="9" fillId="0" borderId="20" xfId="1" applyNumberFormat="1" applyFont="1" applyBorder="1" applyAlignment="1">
      <alignment horizontal="center" vertical="center" wrapText="1"/>
    </xf>
    <xf numFmtId="176" fontId="9" fillId="0" borderId="14" xfId="1" applyNumberFormat="1" applyFont="1" applyBorder="1" applyAlignment="1">
      <alignment horizontal="right" vertical="center" wrapText="1"/>
    </xf>
    <xf numFmtId="0" fontId="8" fillId="0" borderId="14" xfId="1" applyFont="1" applyBorder="1" applyAlignment="1"/>
    <xf numFmtId="176" fontId="9" fillId="0" borderId="23" xfId="1" applyNumberFormat="1" applyFont="1" applyBorder="1" applyAlignment="1">
      <alignment horizontal="right" vertical="center"/>
    </xf>
    <xf numFmtId="176" fontId="9" fillId="0" borderId="16" xfId="1" applyNumberFormat="1" applyFont="1" applyBorder="1" applyAlignment="1">
      <alignment horizontal="right" vertical="center"/>
    </xf>
    <xf numFmtId="0" fontId="9" fillId="0" borderId="23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176" fontId="9" fillId="0" borderId="23" xfId="1" applyNumberFormat="1" applyFont="1" applyBorder="1" applyAlignment="1">
      <alignment horizontal="right" vertical="center" wrapText="1"/>
    </xf>
    <xf numFmtId="176" fontId="9" fillId="0" borderId="16" xfId="1" applyNumberFormat="1" applyFont="1" applyBorder="1" applyAlignment="1">
      <alignment horizontal="right" vertical="center" wrapText="1"/>
    </xf>
    <xf numFmtId="0" fontId="9" fillId="0" borderId="23" xfId="1" applyFont="1" applyBorder="1" applyAlignment="1"/>
    <xf numFmtId="0" fontId="9" fillId="0" borderId="16" xfId="1" applyFont="1" applyBorder="1" applyAlignment="1"/>
    <xf numFmtId="176" fontId="9" fillId="0" borderId="15" xfId="1" applyNumberFormat="1" applyFont="1" applyBorder="1" applyAlignment="1">
      <alignment horizontal="center" vertical="center" wrapText="1"/>
    </xf>
    <xf numFmtId="176" fontId="9" fillId="0" borderId="20" xfId="1" applyNumberFormat="1" applyFont="1" applyBorder="1" applyAlignment="1">
      <alignment horizontal="center" vertical="center" wrapText="1"/>
    </xf>
    <xf numFmtId="49" fontId="5" fillId="0" borderId="0" xfId="2" applyNumberFormat="1" applyFont="1" applyBorder="1" applyAlignment="1">
      <alignment horizontal="center" vertical="center" wrapText="1"/>
    </xf>
    <xf numFmtId="49" fontId="8" fillId="0" borderId="0" xfId="9" applyNumberFormat="1" applyFont="1" applyAlignment="1">
      <alignment horizontal="center" vertical="top" wrapText="1"/>
    </xf>
    <xf numFmtId="0" fontId="15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/>
    </xf>
    <xf numFmtId="0" fontId="15" fillId="0" borderId="19" xfId="0" applyFont="1" applyBorder="1" applyAlignment="1">
      <alignment horizontal="center" vertical="top"/>
    </xf>
    <xf numFmtId="0" fontId="15" fillId="0" borderId="20" xfId="0" applyFont="1" applyBorder="1" applyAlignment="1">
      <alignment horizontal="center" vertical="top"/>
    </xf>
    <xf numFmtId="0" fontId="15" fillId="0" borderId="23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23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43" fontId="14" fillId="0" borderId="0" xfId="0" applyNumberFormat="1" applyFont="1">
      <alignment vertical="center"/>
    </xf>
  </cellXfs>
  <cellStyles count="10">
    <cellStyle name="표준" xfId="0" builtinId="0"/>
    <cellStyle name="표준 2" xfId="1"/>
    <cellStyle name="표준 2 2" xfId="4"/>
    <cellStyle name="표준 3" xfId="2"/>
    <cellStyle name="표준 3 2" xfId="5"/>
    <cellStyle name="표준 4" xfId="6"/>
    <cellStyle name="표준 4 2" xfId="7"/>
    <cellStyle name="표준 5" xfId="3"/>
    <cellStyle name="표준 5 2" xfId="8"/>
    <cellStyle name="표준 6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topLeftCell="B1" workbookViewId="0">
      <pane ySplit="4" topLeftCell="A5" activePane="bottomLeft" state="frozen"/>
      <selection pane="bottomLeft" sqref="A1:H1"/>
    </sheetView>
  </sheetViews>
  <sheetFormatPr defaultRowHeight="16.5"/>
  <cols>
    <col min="1" max="3" width="11.25" style="2" customWidth="1"/>
    <col min="4" max="4" width="5.625" style="2" customWidth="1"/>
    <col min="5" max="8" width="13.625" style="2" customWidth="1"/>
    <col min="9" max="9" width="12.875" bestFit="1" customWidth="1"/>
  </cols>
  <sheetData>
    <row r="1" spans="1:12" ht="30.75" customHeight="1">
      <c r="A1" s="164" t="s">
        <v>45</v>
      </c>
      <c r="B1" s="164"/>
      <c r="C1" s="164"/>
      <c r="D1" s="164"/>
      <c r="E1" s="164"/>
      <c r="F1" s="164"/>
      <c r="G1" s="164"/>
      <c r="H1" s="164"/>
    </row>
    <row r="2" spans="1:12" s="7" customFormat="1" ht="13.5" customHeight="1">
      <c r="B2" s="8"/>
      <c r="C2" s="8"/>
      <c r="D2" s="8"/>
      <c r="E2" s="90"/>
      <c r="F2" s="9"/>
      <c r="G2" s="9"/>
      <c r="H2" s="90" t="s">
        <v>803</v>
      </c>
      <c r="I2" s="9"/>
      <c r="J2" s="9"/>
      <c r="K2" s="9"/>
      <c r="L2" s="10"/>
    </row>
    <row r="3" spans="1:12" s="3" customFormat="1" ht="15" customHeight="1">
      <c r="A3" s="165" t="s">
        <v>0</v>
      </c>
      <c r="B3" s="166"/>
      <c r="C3" s="167"/>
      <c r="D3" s="162" t="s">
        <v>1</v>
      </c>
      <c r="E3" s="162" t="s">
        <v>2</v>
      </c>
      <c r="F3" s="162" t="s">
        <v>298</v>
      </c>
      <c r="G3" s="162" t="s">
        <v>4</v>
      </c>
      <c r="H3" s="162" t="s">
        <v>5</v>
      </c>
    </row>
    <row r="4" spans="1:12" s="3" customFormat="1" ht="15" customHeight="1">
      <c r="A4" s="49" t="s">
        <v>6</v>
      </c>
      <c r="B4" s="49" t="s">
        <v>7</v>
      </c>
      <c r="C4" s="49" t="s">
        <v>8</v>
      </c>
      <c r="D4" s="163"/>
      <c r="E4" s="163"/>
      <c r="F4" s="163"/>
      <c r="G4" s="163"/>
      <c r="H4" s="163"/>
    </row>
    <row r="5" spans="1:12" s="3" customFormat="1" ht="15" customHeight="1">
      <c r="A5" s="160" t="s">
        <v>9</v>
      </c>
      <c r="B5" s="160" t="s">
        <v>9</v>
      </c>
      <c r="C5" s="160" t="s">
        <v>285</v>
      </c>
      <c r="D5" s="50" t="s">
        <v>10</v>
      </c>
      <c r="E5" s="51">
        <v>0</v>
      </c>
      <c r="F5" s="51">
        <v>15000000</v>
      </c>
      <c r="G5" s="51">
        <v>0</v>
      </c>
      <c r="H5" s="51">
        <v>15000000</v>
      </c>
    </row>
    <row r="6" spans="1:12" s="3" customFormat="1" ht="15" customHeight="1">
      <c r="A6" s="159"/>
      <c r="B6" s="159"/>
      <c r="C6" s="159"/>
      <c r="D6" s="52" t="s">
        <v>11</v>
      </c>
      <c r="E6" s="53">
        <v>0</v>
      </c>
      <c r="F6" s="53">
        <v>40000000</v>
      </c>
      <c r="G6" s="53">
        <v>0</v>
      </c>
      <c r="H6" s="53">
        <v>40000000</v>
      </c>
    </row>
    <row r="7" spans="1:12" s="3" customFormat="1" ht="15" customHeight="1">
      <c r="A7" s="159"/>
      <c r="B7" s="159"/>
      <c r="C7" s="159"/>
      <c r="D7" s="54" t="s">
        <v>12</v>
      </c>
      <c r="E7" s="55">
        <v>0</v>
      </c>
      <c r="F7" s="55">
        <v>-25000000</v>
      </c>
      <c r="G7" s="55">
        <v>0</v>
      </c>
      <c r="H7" s="55">
        <v>-25000000</v>
      </c>
    </row>
    <row r="8" spans="1:12" s="3" customFormat="1" ht="15" customHeight="1">
      <c r="A8" s="156" t="s">
        <v>13</v>
      </c>
      <c r="B8" s="156" t="s">
        <v>286</v>
      </c>
      <c r="C8" s="156" t="s">
        <v>287</v>
      </c>
      <c r="D8" s="56" t="s">
        <v>10</v>
      </c>
      <c r="E8" s="55">
        <v>169848000</v>
      </c>
      <c r="F8" s="55">
        <v>0</v>
      </c>
      <c r="G8" s="55">
        <v>0</v>
      </c>
      <c r="H8" s="55">
        <f>E8+F8+G8</f>
        <v>169848000</v>
      </c>
    </row>
    <row r="9" spans="1:12" s="3" customFormat="1" ht="15" customHeight="1">
      <c r="A9" s="156"/>
      <c r="B9" s="156"/>
      <c r="C9" s="156"/>
      <c r="D9" s="56" t="s">
        <v>11</v>
      </c>
      <c r="E9" s="55">
        <v>169848000</v>
      </c>
      <c r="F9" s="55">
        <v>0</v>
      </c>
      <c r="G9" s="55">
        <v>0</v>
      </c>
      <c r="H9" s="55">
        <f t="shared" ref="H9:H16" si="0">E9+F9+G9</f>
        <v>169848000</v>
      </c>
    </row>
    <row r="10" spans="1:12" s="3" customFormat="1" ht="15" customHeight="1">
      <c r="A10" s="156"/>
      <c r="B10" s="156"/>
      <c r="C10" s="156"/>
      <c r="D10" s="56" t="s">
        <v>12</v>
      </c>
      <c r="E10" s="55">
        <v>0</v>
      </c>
      <c r="F10" s="55">
        <v>0</v>
      </c>
      <c r="G10" s="55">
        <v>0</v>
      </c>
      <c r="H10" s="55">
        <f t="shared" si="0"/>
        <v>0</v>
      </c>
    </row>
    <row r="11" spans="1:12" s="3" customFormat="1" ht="15" customHeight="1">
      <c r="A11" s="156"/>
      <c r="B11" s="156"/>
      <c r="C11" s="156" t="s">
        <v>288</v>
      </c>
      <c r="D11" s="56" t="s">
        <v>10</v>
      </c>
      <c r="E11" s="55">
        <v>81432000</v>
      </c>
      <c r="F11" s="55">
        <v>0</v>
      </c>
      <c r="G11" s="55">
        <v>0</v>
      </c>
      <c r="H11" s="55">
        <f t="shared" si="0"/>
        <v>81432000</v>
      </c>
    </row>
    <row r="12" spans="1:12" s="3" customFormat="1" ht="15" customHeight="1">
      <c r="A12" s="156"/>
      <c r="B12" s="156"/>
      <c r="C12" s="156"/>
      <c r="D12" s="56" t="s">
        <v>11</v>
      </c>
      <c r="E12" s="55">
        <v>81432000</v>
      </c>
      <c r="F12" s="55">
        <v>0</v>
      </c>
      <c r="G12" s="55">
        <v>0</v>
      </c>
      <c r="H12" s="55">
        <f t="shared" si="0"/>
        <v>81432000</v>
      </c>
    </row>
    <row r="13" spans="1:12" s="3" customFormat="1" ht="15" customHeight="1">
      <c r="A13" s="156"/>
      <c r="B13" s="156"/>
      <c r="C13" s="153"/>
      <c r="D13" s="57" t="s">
        <v>12</v>
      </c>
      <c r="E13" s="58">
        <v>0</v>
      </c>
      <c r="F13" s="58">
        <v>0</v>
      </c>
      <c r="G13" s="58">
        <v>0</v>
      </c>
      <c r="H13" s="58">
        <f t="shared" si="0"/>
        <v>0</v>
      </c>
    </row>
    <row r="14" spans="1:12" s="3" customFormat="1" ht="15" customHeight="1">
      <c r="A14" s="156"/>
      <c r="B14" s="156"/>
      <c r="C14" s="156" t="s">
        <v>289</v>
      </c>
      <c r="D14" s="59" t="s">
        <v>10</v>
      </c>
      <c r="E14" s="60">
        <v>10200000</v>
      </c>
      <c r="F14" s="60">
        <v>0</v>
      </c>
      <c r="G14" s="60">
        <v>0</v>
      </c>
      <c r="H14" s="60">
        <f t="shared" si="0"/>
        <v>10200000</v>
      </c>
    </row>
    <row r="15" spans="1:12" s="3" customFormat="1" ht="15" customHeight="1">
      <c r="A15" s="156"/>
      <c r="B15" s="156"/>
      <c r="C15" s="156"/>
      <c r="D15" s="59" t="s">
        <v>11</v>
      </c>
      <c r="E15" s="60">
        <v>10200000</v>
      </c>
      <c r="F15" s="60">
        <v>0</v>
      </c>
      <c r="G15" s="60">
        <v>0</v>
      </c>
      <c r="H15" s="60">
        <f t="shared" si="0"/>
        <v>10200000</v>
      </c>
    </row>
    <row r="16" spans="1:12" s="3" customFormat="1" ht="15" customHeight="1">
      <c r="A16" s="156"/>
      <c r="B16" s="156"/>
      <c r="C16" s="156"/>
      <c r="D16" s="59" t="s">
        <v>12</v>
      </c>
      <c r="E16" s="60">
        <v>0</v>
      </c>
      <c r="F16" s="60">
        <v>0</v>
      </c>
      <c r="G16" s="60">
        <v>0</v>
      </c>
      <c r="H16" s="60">
        <f t="shared" si="0"/>
        <v>0</v>
      </c>
    </row>
    <row r="17" spans="1:8" s="3" customFormat="1" ht="15" customHeight="1">
      <c r="A17" s="156"/>
      <c r="B17" s="156"/>
      <c r="C17" s="156" t="s">
        <v>290</v>
      </c>
      <c r="D17" s="59" t="s">
        <v>10</v>
      </c>
      <c r="E17" s="60">
        <v>0</v>
      </c>
      <c r="F17" s="60">
        <v>0</v>
      </c>
      <c r="G17" s="60">
        <v>0</v>
      </c>
      <c r="H17" s="60">
        <v>0</v>
      </c>
    </row>
    <row r="18" spans="1:8" s="3" customFormat="1" ht="15" customHeight="1">
      <c r="A18" s="156"/>
      <c r="B18" s="156"/>
      <c r="C18" s="156"/>
      <c r="D18" s="59" t="s">
        <v>11</v>
      </c>
      <c r="E18" s="60">
        <v>0</v>
      </c>
      <c r="F18" s="60">
        <v>0</v>
      </c>
      <c r="G18" s="60">
        <v>0</v>
      </c>
      <c r="H18" s="60">
        <v>0</v>
      </c>
    </row>
    <row r="19" spans="1:8" s="3" customFormat="1" ht="15" customHeight="1">
      <c r="A19" s="156"/>
      <c r="B19" s="156"/>
      <c r="C19" s="156"/>
      <c r="D19" s="59" t="s">
        <v>12</v>
      </c>
      <c r="E19" s="60">
        <v>0</v>
      </c>
      <c r="F19" s="60">
        <v>0</v>
      </c>
      <c r="G19" s="60">
        <v>0</v>
      </c>
      <c r="H19" s="60">
        <v>0</v>
      </c>
    </row>
    <row r="20" spans="1:8" s="3" customFormat="1" ht="15" customHeight="1">
      <c r="A20" s="156"/>
      <c r="B20" s="156"/>
      <c r="C20" s="153" t="s">
        <v>291</v>
      </c>
      <c r="D20" s="59" t="s">
        <v>10</v>
      </c>
      <c r="E20" s="60">
        <f>E8+E11+E14</f>
        <v>261480000</v>
      </c>
      <c r="F20" s="60">
        <v>0</v>
      </c>
      <c r="G20" s="60">
        <v>0</v>
      </c>
      <c r="H20" s="60">
        <f>H8+H11+H14</f>
        <v>261480000</v>
      </c>
    </row>
    <row r="21" spans="1:8" s="3" customFormat="1" ht="15" customHeight="1">
      <c r="A21" s="156"/>
      <c r="B21" s="156"/>
      <c r="C21" s="154"/>
      <c r="D21" s="59" t="s">
        <v>11</v>
      </c>
      <c r="E21" s="60">
        <f>E9+E12+E15</f>
        <v>261480000</v>
      </c>
      <c r="F21" s="60">
        <v>0</v>
      </c>
      <c r="G21" s="60">
        <v>0</v>
      </c>
      <c r="H21" s="60">
        <f>H9+H12+H15</f>
        <v>261480000</v>
      </c>
    </row>
    <row r="22" spans="1:8" s="3" customFormat="1" ht="15" customHeight="1">
      <c r="A22" s="156"/>
      <c r="B22" s="156"/>
      <c r="C22" s="155"/>
      <c r="D22" s="59" t="s">
        <v>12</v>
      </c>
      <c r="E22" s="60">
        <f>E20-E21</f>
        <v>0</v>
      </c>
      <c r="F22" s="60">
        <v>0</v>
      </c>
      <c r="G22" s="60">
        <v>0</v>
      </c>
      <c r="H22" s="60">
        <v>0</v>
      </c>
    </row>
    <row r="23" spans="1:8" s="3" customFormat="1" ht="15" customHeight="1">
      <c r="A23" s="156" t="s">
        <v>23</v>
      </c>
      <c r="B23" s="156" t="s">
        <v>23</v>
      </c>
      <c r="C23" s="153" t="s">
        <v>292</v>
      </c>
      <c r="D23" s="59" t="s">
        <v>10</v>
      </c>
      <c r="E23" s="60">
        <v>0</v>
      </c>
      <c r="F23" s="60">
        <v>0</v>
      </c>
      <c r="G23" s="60">
        <v>0</v>
      </c>
      <c r="H23" s="60">
        <v>0</v>
      </c>
    </row>
    <row r="24" spans="1:8" s="3" customFormat="1" ht="15" customHeight="1">
      <c r="A24" s="156"/>
      <c r="B24" s="156"/>
      <c r="C24" s="154"/>
      <c r="D24" s="59" t="s">
        <v>11</v>
      </c>
      <c r="E24" s="60">
        <v>0</v>
      </c>
      <c r="F24" s="60">
        <v>0</v>
      </c>
      <c r="G24" s="60">
        <v>0</v>
      </c>
      <c r="H24" s="60">
        <v>0</v>
      </c>
    </row>
    <row r="25" spans="1:8" s="3" customFormat="1" ht="15" customHeight="1">
      <c r="A25" s="156"/>
      <c r="B25" s="156"/>
      <c r="C25" s="155"/>
      <c r="D25" s="59" t="s">
        <v>12</v>
      </c>
      <c r="E25" s="60">
        <v>0</v>
      </c>
      <c r="F25" s="60">
        <v>0</v>
      </c>
      <c r="G25" s="60">
        <v>0</v>
      </c>
      <c r="H25" s="60">
        <v>0</v>
      </c>
    </row>
    <row r="26" spans="1:8" s="3" customFormat="1" ht="15" customHeight="1">
      <c r="A26" s="156"/>
      <c r="B26" s="156"/>
      <c r="C26" s="156" t="s">
        <v>24</v>
      </c>
      <c r="D26" s="61" t="s">
        <v>10</v>
      </c>
      <c r="E26" s="62">
        <v>0</v>
      </c>
      <c r="F26" s="63">
        <v>0</v>
      </c>
      <c r="G26" s="53">
        <v>300000</v>
      </c>
      <c r="H26" s="53">
        <v>300000</v>
      </c>
    </row>
    <row r="27" spans="1:8" s="3" customFormat="1" ht="15" customHeight="1">
      <c r="A27" s="156"/>
      <c r="B27" s="156"/>
      <c r="C27" s="156"/>
      <c r="D27" s="61" t="s">
        <v>11</v>
      </c>
      <c r="E27" s="62">
        <v>0</v>
      </c>
      <c r="F27" s="63">
        <v>0</v>
      </c>
      <c r="G27" s="53">
        <v>225000</v>
      </c>
      <c r="H27" s="53">
        <v>225000</v>
      </c>
    </row>
    <row r="28" spans="1:8" s="3" customFormat="1" ht="15" customHeight="1">
      <c r="A28" s="156"/>
      <c r="B28" s="156"/>
      <c r="C28" s="153"/>
      <c r="D28" s="61" t="s">
        <v>12</v>
      </c>
      <c r="E28" s="64">
        <v>0</v>
      </c>
      <c r="F28" s="65">
        <v>0</v>
      </c>
      <c r="G28" s="66">
        <v>75000</v>
      </c>
      <c r="H28" s="66">
        <v>75000</v>
      </c>
    </row>
    <row r="29" spans="1:8" s="3" customFormat="1" ht="15" customHeight="1">
      <c r="A29" s="156" t="s">
        <v>15</v>
      </c>
      <c r="B29" s="156" t="s">
        <v>15</v>
      </c>
      <c r="C29" s="156" t="s">
        <v>293</v>
      </c>
      <c r="D29" s="67" t="s">
        <v>10</v>
      </c>
      <c r="E29" s="64">
        <v>0</v>
      </c>
      <c r="F29" s="64">
        <v>0</v>
      </c>
      <c r="G29" s="64">
        <v>0</v>
      </c>
      <c r="H29" s="64">
        <v>0</v>
      </c>
    </row>
    <row r="30" spans="1:8" s="3" customFormat="1" ht="15" customHeight="1">
      <c r="A30" s="156"/>
      <c r="B30" s="156"/>
      <c r="C30" s="156"/>
      <c r="D30" s="67" t="s">
        <v>11</v>
      </c>
      <c r="E30" s="64">
        <v>0</v>
      </c>
      <c r="F30" s="64">
        <v>0</v>
      </c>
      <c r="G30" s="64">
        <v>0</v>
      </c>
      <c r="H30" s="64">
        <v>0</v>
      </c>
    </row>
    <row r="31" spans="1:8" s="3" customFormat="1" ht="15" customHeight="1">
      <c r="A31" s="156"/>
      <c r="B31" s="156"/>
      <c r="C31" s="156"/>
      <c r="D31" s="68" t="s">
        <v>12</v>
      </c>
      <c r="E31" s="62">
        <v>0</v>
      </c>
      <c r="F31" s="62">
        <v>0</v>
      </c>
      <c r="G31" s="62">
        <v>0</v>
      </c>
      <c r="H31" s="62">
        <v>0</v>
      </c>
    </row>
    <row r="32" spans="1:8" s="3" customFormat="1" ht="15" customHeight="1">
      <c r="A32" s="156"/>
      <c r="B32" s="156"/>
      <c r="C32" s="156" t="s">
        <v>16</v>
      </c>
      <c r="D32" s="69" t="s">
        <v>10</v>
      </c>
      <c r="E32" s="62">
        <v>0</v>
      </c>
      <c r="F32" s="62">
        <v>0</v>
      </c>
      <c r="G32" s="62">
        <v>0</v>
      </c>
      <c r="H32" s="62">
        <v>0</v>
      </c>
    </row>
    <row r="33" spans="1:9" s="3" customFormat="1" ht="15" customHeight="1">
      <c r="A33" s="156"/>
      <c r="B33" s="156"/>
      <c r="C33" s="156"/>
      <c r="D33" s="70" t="s">
        <v>11</v>
      </c>
      <c r="E33" s="53">
        <v>0</v>
      </c>
      <c r="F33" s="53">
        <v>0</v>
      </c>
      <c r="G33" s="53">
        <v>0</v>
      </c>
      <c r="H33" s="53">
        <v>0</v>
      </c>
    </row>
    <row r="34" spans="1:9" s="3" customFormat="1" ht="15" customHeight="1">
      <c r="A34" s="156"/>
      <c r="B34" s="156"/>
      <c r="C34" s="156"/>
      <c r="D34" s="70" t="s">
        <v>12</v>
      </c>
      <c r="E34" s="53">
        <v>0</v>
      </c>
      <c r="F34" s="53">
        <v>0</v>
      </c>
      <c r="G34" s="53">
        <v>0</v>
      </c>
      <c r="H34" s="53">
        <v>0</v>
      </c>
    </row>
    <row r="35" spans="1:9" s="3" customFormat="1" ht="15" customHeight="1">
      <c r="A35" s="158" t="s">
        <v>17</v>
      </c>
      <c r="B35" s="158" t="s">
        <v>17</v>
      </c>
      <c r="C35" s="158" t="s">
        <v>18</v>
      </c>
      <c r="D35" s="54" t="s">
        <v>10</v>
      </c>
      <c r="E35" s="55">
        <v>0</v>
      </c>
      <c r="F35" s="55">
        <v>3000000</v>
      </c>
      <c r="G35" s="55">
        <v>0</v>
      </c>
      <c r="H35" s="55">
        <v>3000000</v>
      </c>
    </row>
    <row r="36" spans="1:9" s="3" customFormat="1" ht="15" customHeight="1">
      <c r="A36" s="159"/>
      <c r="B36" s="159"/>
      <c r="C36" s="159"/>
      <c r="D36" s="54" t="s">
        <v>11</v>
      </c>
      <c r="E36" s="55">
        <v>0</v>
      </c>
      <c r="F36" s="55">
        <v>3000000</v>
      </c>
      <c r="G36" s="55">
        <v>0</v>
      </c>
      <c r="H36" s="55">
        <v>3000000</v>
      </c>
    </row>
    <row r="37" spans="1:9" s="3" customFormat="1" ht="15" customHeight="1">
      <c r="A37" s="159"/>
      <c r="B37" s="159"/>
      <c r="C37" s="168"/>
      <c r="D37" s="54" t="s">
        <v>12</v>
      </c>
      <c r="E37" s="55">
        <v>0</v>
      </c>
      <c r="F37" s="55">
        <v>0</v>
      </c>
      <c r="G37" s="55">
        <v>0</v>
      </c>
      <c r="H37" s="55">
        <v>0</v>
      </c>
    </row>
    <row r="38" spans="1:9" s="3" customFormat="1" ht="15" customHeight="1">
      <c r="A38" s="159"/>
      <c r="B38" s="159"/>
      <c r="C38" s="160" t="s">
        <v>294</v>
      </c>
      <c r="D38" s="54" t="s">
        <v>10</v>
      </c>
      <c r="E38" s="55">
        <v>0</v>
      </c>
      <c r="F38" s="55">
        <v>0</v>
      </c>
      <c r="G38" s="55">
        <v>0</v>
      </c>
      <c r="H38" s="55">
        <v>0</v>
      </c>
    </row>
    <row r="39" spans="1:9" s="3" customFormat="1" ht="15" customHeight="1">
      <c r="A39" s="159"/>
      <c r="B39" s="159"/>
      <c r="C39" s="159"/>
      <c r="D39" s="54" t="s">
        <v>11</v>
      </c>
      <c r="E39" s="55">
        <v>0</v>
      </c>
      <c r="F39" s="55">
        <v>0</v>
      </c>
      <c r="G39" s="55">
        <v>0</v>
      </c>
      <c r="H39" s="55">
        <v>0</v>
      </c>
    </row>
    <row r="40" spans="1:9" s="3" customFormat="1" ht="15" customHeight="1">
      <c r="A40" s="159"/>
      <c r="B40" s="159"/>
      <c r="C40" s="159"/>
      <c r="D40" s="54" t="s">
        <v>12</v>
      </c>
      <c r="E40" s="55">
        <v>0</v>
      </c>
      <c r="F40" s="55">
        <v>0</v>
      </c>
      <c r="G40" s="55">
        <v>0</v>
      </c>
      <c r="H40" s="55">
        <v>0</v>
      </c>
    </row>
    <row r="41" spans="1:9" s="3" customFormat="1" ht="15" customHeight="1">
      <c r="A41" s="153" t="s">
        <v>19</v>
      </c>
      <c r="B41" s="153" t="s">
        <v>19</v>
      </c>
      <c r="C41" s="161" t="s">
        <v>20</v>
      </c>
      <c r="D41" s="70" t="s">
        <v>10</v>
      </c>
      <c r="E41" s="53">
        <v>840000</v>
      </c>
      <c r="F41" s="53">
        <v>4880554</v>
      </c>
      <c r="G41" s="53"/>
      <c r="H41" s="53">
        <f>E41+F41+G41</f>
        <v>5720554</v>
      </c>
    </row>
    <row r="42" spans="1:9" s="3" customFormat="1" ht="15" customHeight="1">
      <c r="A42" s="154"/>
      <c r="B42" s="154"/>
      <c r="C42" s="161"/>
      <c r="D42" s="70" t="s">
        <v>11</v>
      </c>
      <c r="E42" s="53">
        <v>840000</v>
      </c>
      <c r="F42" s="53">
        <v>4880554</v>
      </c>
      <c r="G42" s="53"/>
      <c r="H42" s="53">
        <f>SUM(E42:F42)</f>
        <v>5720554</v>
      </c>
    </row>
    <row r="43" spans="1:9" s="3" customFormat="1" ht="15" customHeight="1">
      <c r="A43" s="154"/>
      <c r="B43" s="154"/>
      <c r="C43" s="161"/>
      <c r="D43" s="70" t="s">
        <v>12</v>
      </c>
      <c r="E43" s="53">
        <v>0</v>
      </c>
      <c r="F43" s="53">
        <f>F41-F42</f>
        <v>0</v>
      </c>
      <c r="G43" s="53">
        <v>0</v>
      </c>
      <c r="H43" s="53">
        <v>0</v>
      </c>
    </row>
    <row r="44" spans="1:9" s="3" customFormat="1" ht="15" customHeight="1">
      <c r="A44" s="154"/>
      <c r="B44" s="154"/>
      <c r="C44" s="161" t="s">
        <v>295</v>
      </c>
      <c r="D44" s="70" t="s">
        <v>10</v>
      </c>
      <c r="E44" s="53">
        <v>0</v>
      </c>
      <c r="F44" s="53">
        <v>0</v>
      </c>
      <c r="G44" s="53">
        <v>307627</v>
      </c>
      <c r="H44" s="53">
        <f>SUM(E44:G44)</f>
        <v>307627</v>
      </c>
    </row>
    <row r="45" spans="1:9" s="3" customFormat="1" ht="15" customHeight="1">
      <c r="A45" s="154"/>
      <c r="B45" s="154"/>
      <c r="C45" s="161"/>
      <c r="D45" s="70" t="s">
        <v>11</v>
      </c>
      <c r="E45" s="53">
        <v>0</v>
      </c>
      <c r="F45" s="53">
        <v>0</v>
      </c>
      <c r="G45" s="53">
        <v>307627</v>
      </c>
      <c r="H45" s="53">
        <f>SUM(E45:G45)</f>
        <v>307627</v>
      </c>
    </row>
    <row r="46" spans="1:9" s="3" customFormat="1" ht="15" customHeight="1">
      <c r="A46" s="154"/>
      <c r="B46" s="154"/>
      <c r="C46" s="161"/>
      <c r="D46" s="70" t="s">
        <v>12</v>
      </c>
      <c r="E46" s="53">
        <v>0</v>
      </c>
      <c r="F46" s="53">
        <v>0</v>
      </c>
      <c r="G46" s="53"/>
      <c r="H46" s="53"/>
    </row>
    <row r="47" spans="1:9" s="3" customFormat="1" ht="15" customHeight="1">
      <c r="A47" s="154"/>
      <c r="B47" s="154"/>
      <c r="C47" s="153" t="s">
        <v>291</v>
      </c>
      <c r="D47" s="70" t="s">
        <v>10</v>
      </c>
      <c r="E47" s="53">
        <f>E41+E44</f>
        <v>840000</v>
      </c>
      <c r="F47" s="53">
        <f t="shared" ref="F47:G47" si="1">F41+F44</f>
        <v>4880554</v>
      </c>
      <c r="G47" s="53">
        <f t="shared" si="1"/>
        <v>307627</v>
      </c>
      <c r="H47" s="53">
        <f>SUM(E47:G47)</f>
        <v>6028181</v>
      </c>
      <c r="I47" s="5"/>
    </row>
    <row r="48" spans="1:9" s="3" customFormat="1" ht="15" customHeight="1">
      <c r="A48" s="154"/>
      <c r="B48" s="154"/>
      <c r="C48" s="154"/>
      <c r="D48" s="70" t="s">
        <v>11</v>
      </c>
      <c r="E48" s="53">
        <f>E42+E45</f>
        <v>840000</v>
      </c>
      <c r="F48" s="53">
        <f t="shared" ref="F48:G48" si="2">F42+F45</f>
        <v>4880554</v>
      </c>
      <c r="G48" s="53">
        <f t="shared" si="2"/>
        <v>307627</v>
      </c>
      <c r="H48" s="53">
        <f>SUM(E48:G48)</f>
        <v>6028181</v>
      </c>
    </row>
    <row r="49" spans="1:9" s="3" customFormat="1" ht="15" customHeight="1">
      <c r="A49" s="155"/>
      <c r="B49" s="155"/>
      <c r="C49" s="155"/>
      <c r="D49" s="70" t="s">
        <v>12</v>
      </c>
      <c r="E49" s="53">
        <f>E43+E46</f>
        <v>0</v>
      </c>
      <c r="F49" s="53">
        <f t="shared" ref="F49:G49" si="3">F43+F46</f>
        <v>0</v>
      </c>
      <c r="G49" s="53">
        <f t="shared" si="3"/>
        <v>0</v>
      </c>
      <c r="H49" s="53"/>
    </row>
    <row r="50" spans="1:9" s="3" customFormat="1" ht="14.25" customHeight="1">
      <c r="A50" s="156" t="s">
        <v>21</v>
      </c>
      <c r="B50" s="156" t="s">
        <v>21</v>
      </c>
      <c r="C50" s="156" t="s">
        <v>296</v>
      </c>
      <c r="D50" s="70" t="s">
        <v>10</v>
      </c>
      <c r="E50" s="53">
        <v>0</v>
      </c>
      <c r="F50" s="53">
        <v>0</v>
      </c>
      <c r="G50" s="53">
        <v>0</v>
      </c>
      <c r="H50" s="53">
        <v>0</v>
      </c>
    </row>
    <row r="51" spans="1:9" s="3" customFormat="1" ht="15" customHeight="1">
      <c r="A51" s="156"/>
      <c r="B51" s="156"/>
      <c r="C51" s="156"/>
      <c r="D51" s="70" t="s">
        <v>11</v>
      </c>
      <c r="E51" s="53">
        <v>0</v>
      </c>
      <c r="F51" s="53">
        <v>0</v>
      </c>
      <c r="G51" s="53">
        <v>0</v>
      </c>
      <c r="H51" s="53">
        <v>0</v>
      </c>
    </row>
    <row r="52" spans="1:9" s="3" customFormat="1" ht="15" customHeight="1">
      <c r="A52" s="156"/>
      <c r="B52" s="156"/>
      <c r="C52" s="156"/>
      <c r="D52" s="70" t="s">
        <v>12</v>
      </c>
      <c r="E52" s="53">
        <v>0</v>
      </c>
      <c r="F52" s="53">
        <v>0</v>
      </c>
      <c r="G52" s="53">
        <v>0</v>
      </c>
      <c r="H52" s="53">
        <v>0</v>
      </c>
    </row>
    <row r="53" spans="1:9" s="3" customFormat="1" ht="15" customHeight="1">
      <c r="A53" s="156"/>
      <c r="B53" s="156"/>
      <c r="C53" s="156" t="s">
        <v>297</v>
      </c>
      <c r="D53" s="70" t="s">
        <v>10</v>
      </c>
      <c r="E53" s="53">
        <v>0</v>
      </c>
      <c r="F53" s="53">
        <v>0</v>
      </c>
      <c r="G53" s="53">
        <v>0</v>
      </c>
      <c r="H53" s="53">
        <v>0</v>
      </c>
    </row>
    <row r="54" spans="1:9" s="3" customFormat="1" ht="15" customHeight="1">
      <c r="A54" s="156"/>
      <c r="B54" s="156"/>
      <c r="C54" s="156"/>
      <c r="D54" s="70" t="s">
        <v>11</v>
      </c>
      <c r="E54" s="53">
        <v>0</v>
      </c>
      <c r="F54" s="53">
        <v>99104</v>
      </c>
      <c r="G54" s="53">
        <v>0</v>
      </c>
      <c r="H54" s="53">
        <v>0</v>
      </c>
      <c r="I54" s="5"/>
    </row>
    <row r="55" spans="1:9" s="3" customFormat="1" ht="15" customHeight="1">
      <c r="A55" s="156"/>
      <c r="B55" s="156"/>
      <c r="C55" s="156"/>
      <c r="D55" s="70" t="s">
        <v>12</v>
      </c>
      <c r="E55" s="53">
        <v>0</v>
      </c>
      <c r="F55" s="53">
        <f>F53-F54</f>
        <v>-99104</v>
      </c>
      <c r="G55" s="53">
        <v>0</v>
      </c>
      <c r="H55" s="53">
        <v>0</v>
      </c>
    </row>
    <row r="56" spans="1:9" s="3" customFormat="1" ht="15" customHeight="1">
      <c r="A56" s="156"/>
      <c r="B56" s="156"/>
      <c r="C56" s="156" t="s">
        <v>22</v>
      </c>
      <c r="D56" s="71" t="s">
        <v>10</v>
      </c>
      <c r="E56" s="53">
        <v>0</v>
      </c>
      <c r="F56" s="53">
        <v>91819</v>
      </c>
      <c r="G56" s="53">
        <v>0</v>
      </c>
      <c r="H56" s="53">
        <v>91819</v>
      </c>
    </row>
    <row r="57" spans="1:9" s="3" customFormat="1" ht="15" customHeight="1">
      <c r="A57" s="156"/>
      <c r="B57" s="156"/>
      <c r="C57" s="156"/>
      <c r="D57" s="71" t="s">
        <v>11</v>
      </c>
      <c r="E57" s="55">
        <v>0</v>
      </c>
      <c r="F57" s="55">
        <v>196800</v>
      </c>
      <c r="G57" s="55">
        <v>0</v>
      </c>
      <c r="H57" s="55">
        <v>295904</v>
      </c>
    </row>
    <row r="58" spans="1:9" s="3" customFormat="1" ht="15" customHeight="1">
      <c r="A58" s="156"/>
      <c r="B58" s="156"/>
      <c r="C58" s="156"/>
      <c r="D58" s="56" t="s">
        <v>12</v>
      </c>
      <c r="E58" s="55">
        <v>0</v>
      </c>
      <c r="F58" s="55">
        <f>F56-F57</f>
        <v>-104981</v>
      </c>
      <c r="G58" s="55">
        <v>0</v>
      </c>
      <c r="H58" s="55">
        <f>H56-H57</f>
        <v>-204085</v>
      </c>
    </row>
    <row r="59" spans="1:9" s="3" customFormat="1" ht="15" customHeight="1">
      <c r="A59" s="156"/>
      <c r="B59" s="156"/>
      <c r="C59" s="156" t="s">
        <v>275</v>
      </c>
      <c r="D59" s="71" t="s">
        <v>10</v>
      </c>
      <c r="E59" s="53">
        <f>E53+E56</f>
        <v>0</v>
      </c>
      <c r="F59" s="53">
        <f t="shared" ref="F59:G59" si="4">F53+F56</f>
        <v>91819</v>
      </c>
      <c r="G59" s="53">
        <f t="shared" si="4"/>
        <v>0</v>
      </c>
      <c r="H59" s="53">
        <f>SUM(E59:G59)</f>
        <v>91819</v>
      </c>
      <c r="I59" s="5"/>
    </row>
    <row r="60" spans="1:9" s="3" customFormat="1" ht="15" customHeight="1">
      <c r="A60" s="156"/>
      <c r="B60" s="156"/>
      <c r="C60" s="156"/>
      <c r="D60" s="71" t="s">
        <v>11</v>
      </c>
      <c r="E60" s="53">
        <f>E54+E57</f>
        <v>0</v>
      </c>
      <c r="F60" s="53">
        <f t="shared" ref="F60:G60" si="5">F54+F57</f>
        <v>295904</v>
      </c>
      <c r="G60" s="53">
        <f t="shared" si="5"/>
        <v>0</v>
      </c>
      <c r="H60" s="53">
        <f>SUM(E60:G60)</f>
        <v>295904</v>
      </c>
    </row>
    <row r="61" spans="1:9" s="3" customFormat="1" ht="15" customHeight="1">
      <c r="A61" s="156"/>
      <c r="B61" s="156"/>
      <c r="C61" s="156"/>
      <c r="D61" s="71" t="s">
        <v>12</v>
      </c>
      <c r="E61" s="53">
        <f>E55+E58</f>
        <v>0</v>
      </c>
      <c r="F61" s="53">
        <f t="shared" ref="F61:G61" si="6">F55+F58</f>
        <v>-204085</v>
      </c>
      <c r="G61" s="53">
        <f t="shared" si="6"/>
        <v>0</v>
      </c>
      <c r="H61" s="53"/>
    </row>
    <row r="62" spans="1:9" s="3" customFormat="1" ht="15" customHeight="1">
      <c r="A62" s="157" t="s">
        <v>25</v>
      </c>
      <c r="B62" s="157"/>
      <c r="C62" s="157"/>
      <c r="D62" s="48" t="s">
        <v>10</v>
      </c>
      <c r="E62" s="72">
        <f>E8+E11+E14+E17+E47</f>
        <v>262320000</v>
      </c>
      <c r="F62" s="72">
        <f>F5+F35+F56+F47</f>
        <v>22972373</v>
      </c>
      <c r="G62" s="72">
        <f>G26+G47</f>
        <v>607627</v>
      </c>
      <c r="H62" s="72">
        <f>E62+F62+G62</f>
        <v>285900000</v>
      </c>
    </row>
    <row r="63" spans="1:9" s="3" customFormat="1" ht="15" customHeight="1">
      <c r="A63" s="157"/>
      <c r="B63" s="157"/>
      <c r="C63" s="157"/>
      <c r="D63" s="74" t="s">
        <v>11</v>
      </c>
      <c r="E63" s="73">
        <f>E9+E12+E15+E48</f>
        <v>262320000</v>
      </c>
      <c r="F63" s="73">
        <f>F6+F36+F48+F60</f>
        <v>48176458</v>
      </c>
      <c r="G63" s="73">
        <f>G27+G48</f>
        <v>532627</v>
      </c>
      <c r="H63" s="73">
        <f>E63+F63+G63</f>
        <v>311029085</v>
      </c>
      <c r="I63" s="5"/>
    </row>
    <row r="64" spans="1:9" s="3" customFormat="1" ht="15" customHeight="1">
      <c r="A64" s="157"/>
      <c r="B64" s="157"/>
      <c r="C64" s="157"/>
      <c r="D64" s="74" t="s">
        <v>12</v>
      </c>
      <c r="E64" s="73">
        <f>E62-E63</f>
        <v>0</v>
      </c>
      <c r="F64" s="73">
        <f>F62-F63</f>
        <v>-25204085</v>
      </c>
      <c r="G64" s="73">
        <f t="shared" ref="G64" si="7">G62-G63</f>
        <v>75000</v>
      </c>
      <c r="H64" s="73">
        <f>H62-H63</f>
        <v>-25129085</v>
      </c>
    </row>
  </sheetData>
  <mergeCells count="41">
    <mergeCell ref="A5:A7"/>
    <mergeCell ref="B5:B7"/>
    <mergeCell ref="C5:C7"/>
    <mergeCell ref="C56:C58"/>
    <mergeCell ref="C41:C43"/>
    <mergeCell ref="C35:C37"/>
    <mergeCell ref="C32:C34"/>
    <mergeCell ref="C8:C10"/>
    <mergeCell ref="C11:C13"/>
    <mergeCell ref="C14:C16"/>
    <mergeCell ref="A23:A28"/>
    <mergeCell ref="B23:B28"/>
    <mergeCell ref="C23:C25"/>
    <mergeCell ref="B41:B49"/>
    <mergeCell ref="A8:A22"/>
    <mergeCell ref="B8:B22"/>
    <mergeCell ref="D3:D4"/>
    <mergeCell ref="A1:H1"/>
    <mergeCell ref="E3:E4"/>
    <mergeCell ref="F3:F4"/>
    <mergeCell ref="G3:G4"/>
    <mergeCell ref="A3:C3"/>
    <mergeCell ref="H3:H4"/>
    <mergeCell ref="C17:C19"/>
    <mergeCell ref="A35:A40"/>
    <mergeCell ref="B35:B40"/>
    <mergeCell ref="C38:C40"/>
    <mergeCell ref="A29:A34"/>
    <mergeCell ref="B29:B34"/>
    <mergeCell ref="C29:C31"/>
    <mergeCell ref="C20:C22"/>
    <mergeCell ref="C26:C28"/>
    <mergeCell ref="A62:C64"/>
    <mergeCell ref="C50:C52"/>
    <mergeCell ref="C53:C55"/>
    <mergeCell ref="C44:C46"/>
    <mergeCell ref="C47:C49"/>
    <mergeCell ref="C59:C61"/>
    <mergeCell ref="A50:A61"/>
    <mergeCell ref="B50:B61"/>
    <mergeCell ref="A41:A49"/>
  </mergeCells>
  <phoneticPr fontId="1" type="noConversion"/>
  <printOptions horizontalCentered="1"/>
  <pageMargins left="0.19685039370078741" right="0.23622047244094491" top="0.15748031496062992" bottom="0.19685039370078741" header="0.15748031496062992" footer="0.31496062992125984"/>
  <pageSetup paperSize="9" scale="94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03"/>
  <sheetViews>
    <sheetView workbookViewId="0">
      <selection sqref="A1:J1"/>
    </sheetView>
  </sheetViews>
  <sheetFormatPr defaultRowHeight="16.5"/>
  <cols>
    <col min="1" max="3" width="8.625" style="4" customWidth="1"/>
    <col min="4" max="4" width="0" style="1" hidden="1" customWidth="1"/>
    <col min="5" max="5" width="5.625" style="1" customWidth="1"/>
    <col min="6" max="10" width="13.625" style="2" customWidth="1"/>
    <col min="11" max="16384" width="9" style="1"/>
  </cols>
  <sheetData>
    <row r="1" spans="1:12" ht="30.75" customHeight="1">
      <c r="A1" s="172" t="s">
        <v>273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2" s="7" customFormat="1" ht="13.5" customHeight="1">
      <c r="B2" s="8"/>
      <c r="C2" s="8"/>
      <c r="D2" s="8"/>
      <c r="E2" s="90"/>
      <c r="F2" s="9"/>
      <c r="G2" s="9"/>
      <c r="J2" s="90" t="s">
        <v>803</v>
      </c>
      <c r="K2" s="9"/>
      <c r="L2" s="10"/>
    </row>
    <row r="3" spans="1:12">
      <c r="A3" s="173" t="s">
        <v>0</v>
      </c>
      <c r="B3" s="174"/>
      <c r="C3" s="174"/>
      <c r="D3" s="230"/>
      <c r="E3" s="175" t="s">
        <v>1</v>
      </c>
      <c r="F3" s="162" t="s">
        <v>26</v>
      </c>
      <c r="G3" s="162" t="s">
        <v>3</v>
      </c>
      <c r="H3" s="162" t="s">
        <v>4</v>
      </c>
      <c r="I3" s="162" t="s">
        <v>28</v>
      </c>
      <c r="J3" s="162" t="s">
        <v>5</v>
      </c>
    </row>
    <row r="4" spans="1:12">
      <c r="A4" s="75" t="s">
        <v>6</v>
      </c>
      <c r="B4" s="75" t="s">
        <v>7</v>
      </c>
      <c r="C4" s="75" t="s">
        <v>8</v>
      </c>
      <c r="D4" s="75" t="s">
        <v>252</v>
      </c>
      <c r="E4" s="176"/>
      <c r="F4" s="163"/>
      <c r="G4" s="163"/>
      <c r="H4" s="163"/>
      <c r="I4" s="163"/>
      <c r="J4" s="163"/>
    </row>
    <row r="5" spans="1:12">
      <c r="A5" s="169" t="s">
        <v>29</v>
      </c>
      <c r="B5" s="169" t="s">
        <v>30</v>
      </c>
      <c r="C5" s="169" t="s">
        <v>31</v>
      </c>
      <c r="D5" s="192" t="s">
        <v>253</v>
      </c>
      <c r="E5" s="76" t="s">
        <v>10</v>
      </c>
      <c r="F5" s="77">
        <v>0</v>
      </c>
      <c r="G5" s="77">
        <v>281652000</v>
      </c>
      <c r="H5" s="77">
        <v>0</v>
      </c>
      <c r="I5" s="77">
        <v>281652000</v>
      </c>
      <c r="J5" s="77">
        <v>281652000</v>
      </c>
    </row>
    <row r="6" spans="1:12">
      <c r="A6" s="170"/>
      <c r="B6" s="170"/>
      <c r="C6" s="170"/>
      <c r="D6" s="193"/>
      <c r="E6" s="78" t="s">
        <v>11</v>
      </c>
      <c r="F6" s="55">
        <v>0</v>
      </c>
      <c r="G6" s="55">
        <v>261035850</v>
      </c>
      <c r="H6" s="55">
        <v>0</v>
      </c>
      <c r="I6" s="55">
        <v>261035850</v>
      </c>
      <c r="J6" s="55">
        <v>261035850</v>
      </c>
    </row>
    <row r="7" spans="1:12">
      <c r="A7" s="170"/>
      <c r="B7" s="170"/>
      <c r="C7" s="171"/>
      <c r="D7" s="194"/>
      <c r="E7" s="78" t="s">
        <v>12</v>
      </c>
      <c r="F7" s="55">
        <v>0</v>
      </c>
      <c r="G7" s="55">
        <v>20616150</v>
      </c>
      <c r="H7" s="55">
        <v>0</v>
      </c>
      <c r="I7" s="55">
        <v>20616150</v>
      </c>
      <c r="J7" s="55">
        <v>20616150</v>
      </c>
    </row>
    <row r="8" spans="1:12">
      <c r="A8" s="170"/>
      <c r="B8" s="170"/>
      <c r="C8" s="169" t="s">
        <v>32</v>
      </c>
      <c r="D8" s="192" t="s">
        <v>253</v>
      </c>
      <c r="E8" s="78" t="s">
        <v>10</v>
      </c>
      <c r="F8" s="55">
        <v>0</v>
      </c>
      <c r="G8" s="55">
        <v>400000</v>
      </c>
      <c r="H8" s="55">
        <v>0</v>
      </c>
      <c r="I8" s="55">
        <v>400000</v>
      </c>
      <c r="J8" s="55">
        <v>400000</v>
      </c>
    </row>
    <row r="9" spans="1:12">
      <c r="A9" s="170"/>
      <c r="B9" s="170"/>
      <c r="C9" s="170"/>
      <c r="D9" s="193"/>
      <c r="E9" s="78" t="s">
        <v>11</v>
      </c>
      <c r="F9" s="55">
        <v>0</v>
      </c>
      <c r="G9" s="55">
        <v>400000</v>
      </c>
      <c r="H9" s="55">
        <v>0</v>
      </c>
      <c r="I9" s="55">
        <v>400000</v>
      </c>
      <c r="J9" s="55">
        <v>400000</v>
      </c>
    </row>
    <row r="10" spans="1:12">
      <c r="A10" s="170"/>
      <c r="B10" s="170"/>
      <c r="C10" s="171"/>
      <c r="D10" s="194"/>
      <c r="E10" s="78" t="s">
        <v>12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</row>
    <row r="11" spans="1:12">
      <c r="A11" s="170"/>
      <c r="B11" s="170"/>
      <c r="C11" s="169" t="s">
        <v>34</v>
      </c>
      <c r="D11" s="192" t="s">
        <v>253</v>
      </c>
      <c r="E11" s="78" t="s">
        <v>10</v>
      </c>
      <c r="F11" s="55">
        <v>0</v>
      </c>
      <c r="G11" s="55">
        <v>76086900</v>
      </c>
      <c r="H11" s="55">
        <v>0</v>
      </c>
      <c r="I11" s="55">
        <v>76086900</v>
      </c>
      <c r="J11" s="55">
        <v>76086900</v>
      </c>
    </row>
    <row r="12" spans="1:12">
      <c r="A12" s="170"/>
      <c r="B12" s="170"/>
      <c r="C12" s="170"/>
      <c r="D12" s="193"/>
      <c r="E12" s="78" t="s">
        <v>11</v>
      </c>
      <c r="F12" s="55">
        <v>0</v>
      </c>
      <c r="G12" s="55">
        <v>60380760</v>
      </c>
      <c r="H12" s="55">
        <v>0</v>
      </c>
      <c r="I12" s="55">
        <v>60380760</v>
      </c>
      <c r="J12" s="55">
        <v>60380760</v>
      </c>
    </row>
    <row r="13" spans="1:12">
      <c r="A13" s="170"/>
      <c r="B13" s="170"/>
      <c r="C13" s="171"/>
      <c r="D13" s="194"/>
      <c r="E13" s="78" t="s">
        <v>12</v>
      </c>
      <c r="F13" s="55">
        <v>0</v>
      </c>
      <c r="G13" s="55">
        <v>15706140</v>
      </c>
      <c r="H13" s="55">
        <v>0</v>
      </c>
      <c r="I13" s="55">
        <v>15706140</v>
      </c>
      <c r="J13" s="55">
        <v>15706140</v>
      </c>
    </row>
    <row r="14" spans="1:12">
      <c r="A14" s="170"/>
      <c r="B14" s="170"/>
      <c r="C14" s="169" t="s">
        <v>254</v>
      </c>
      <c r="D14" s="192" t="s">
        <v>253</v>
      </c>
      <c r="E14" s="78" t="s">
        <v>10</v>
      </c>
      <c r="F14" s="55">
        <v>0</v>
      </c>
      <c r="G14" s="55">
        <v>29844910</v>
      </c>
      <c r="H14" s="55">
        <v>0</v>
      </c>
      <c r="I14" s="55">
        <v>29844910</v>
      </c>
      <c r="J14" s="55">
        <v>29844910</v>
      </c>
    </row>
    <row r="15" spans="1:12">
      <c r="A15" s="170"/>
      <c r="B15" s="170"/>
      <c r="C15" s="170"/>
      <c r="D15" s="193"/>
      <c r="E15" s="78" t="s">
        <v>11</v>
      </c>
      <c r="F15" s="55">
        <v>0</v>
      </c>
      <c r="G15" s="55">
        <v>26085449</v>
      </c>
      <c r="H15" s="55">
        <v>0</v>
      </c>
      <c r="I15" s="55">
        <v>26085449</v>
      </c>
      <c r="J15" s="55">
        <v>26085449</v>
      </c>
    </row>
    <row r="16" spans="1:12">
      <c r="A16" s="170"/>
      <c r="B16" s="170"/>
      <c r="C16" s="171"/>
      <c r="D16" s="194"/>
      <c r="E16" s="78" t="s">
        <v>12</v>
      </c>
      <c r="F16" s="55">
        <v>0</v>
      </c>
      <c r="G16" s="55">
        <v>3759461</v>
      </c>
      <c r="H16" s="55">
        <v>0</v>
      </c>
      <c r="I16" s="55">
        <v>3759461</v>
      </c>
      <c r="J16" s="55">
        <v>3759461</v>
      </c>
    </row>
    <row r="17" spans="1:10">
      <c r="A17" s="170"/>
      <c r="B17" s="170"/>
      <c r="C17" s="169" t="s">
        <v>255</v>
      </c>
      <c r="D17" s="192" t="s">
        <v>253</v>
      </c>
      <c r="E17" s="78" t="s">
        <v>10</v>
      </c>
      <c r="F17" s="55">
        <v>0</v>
      </c>
      <c r="G17" s="55">
        <v>34703470</v>
      </c>
      <c r="H17" s="55">
        <v>0</v>
      </c>
      <c r="I17" s="55">
        <v>34703470</v>
      </c>
      <c r="J17" s="55">
        <v>34703470</v>
      </c>
    </row>
    <row r="18" spans="1:10">
      <c r="A18" s="170"/>
      <c r="B18" s="170"/>
      <c r="C18" s="170"/>
      <c r="D18" s="193"/>
      <c r="E18" s="78" t="s">
        <v>11</v>
      </c>
      <c r="F18" s="55">
        <v>0</v>
      </c>
      <c r="G18" s="55">
        <v>28436502</v>
      </c>
      <c r="H18" s="55">
        <v>0</v>
      </c>
      <c r="I18" s="55">
        <v>28436502</v>
      </c>
      <c r="J18" s="55">
        <v>28436502</v>
      </c>
    </row>
    <row r="19" spans="1:10">
      <c r="A19" s="170"/>
      <c r="B19" s="170"/>
      <c r="C19" s="171"/>
      <c r="D19" s="194"/>
      <c r="E19" s="78" t="s">
        <v>12</v>
      </c>
      <c r="F19" s="55">
        <v>0</v>
      </c>
      <c r="G19" s="55">
        <v>6266968</v>
      </c>
      <c r="H19" s="55">
        <v>0</v>
      </c>
      <c r="I19" s="55">
        <v>6266968</v>
      </c>
      <c r="J19" s="55">
        <v>6266968</v>
      </c>
    </row>
    <row r="20" spans="1:10">
      <c r="A20" s="170"/>
      <c r="B20" s="170"/>
      <c r="C20" s="169" t="s">
        <v>256</v>
      </c>
      <c r="D20" s="192" t="s">
        <v>253</v>
      </c>
      <c r="E20" s="78" t="s">
        <v>10</v>
      </c>
      <c r="F20" s="55">
        <v>0</v>
      </c>
      <c r="G20" s="55">
        <v>24944000</v>
      </c>
      <c r="H20" s="55">
        <v>0</v>
      </c>
      <c r="I20" s="55">
        <v>24944000</v>
      </c>
      <c r="J20" s="55">
        <v>24944000</v>
      </c>
    </row>
    <row r="21" spans="1:10">
      <c r="A21" s="170"/>
      <c r="B21" s="170"/>
      <c r="C21" s="170"/>
      <c r="D21" s="193"/>
      <c r="E21" s="78" t="s">
        <v>11</v>
      </c>
      <c r="F21" s="55">
        <v>0</v>
      </c>
      <c r="G21" s="55">
        <v>20358000</v>
      </c>
      <c r="H21" s="55">
        <v>0</v>
      </c>
      <c r="I21" s="55">
        <v>20358000</v>
      </c>
      <c r="J21" s="55">
        <v>20358000</v>
      </c>
    </row>
    <row r="22" spans="1:10">
      <c r="A22" s="170"/>
      <c r="B22" s="170"/>
      <c r="C22" s="171"/>
      <c r="D22" s="194"/>
      <c r="E22" s="78" t="s">
        <v>12</v>
      </c>
      <c r="F22" s="55">
        <v>0</v>
      </c>
      <c r="G22" s="55">
        <v>4586000</v>
      </c>
      <c r="H22" s="55">
        <v>0</v>
      </c>
      <c r="I22" s="55">
        <v>4586000</v>
      </c>
      <c r="J22" s="55">
        <v>4586000</v>
      </c>
    </row>
    <row r="23" spans="1:10">
      <c r="A23" s="170"/>
      <c r="B23" s="170"/>
      <c r="C23" s="169" t="s">
        <v>303</v>
      </c>
      <c r="D23" s="192" t="s">
        <v>253</v>
      </c>
      <c r="E23" s="78" t="s">
        <v>10</v>
      </c>
      <c r="F23" s="55">
        <v>0</v>
      </c>
      <c r="G23" s="55">
        <v>447631280</v>
      </c>
      <c r="H23" s="55">
        <v>0</v>
      </c>
      <c r="I23" s="55">
        <v>447631280</v>
      </c>
      <c r="J23" s="55">
        <v>447631280</v>
      </c>
    </row>
    <row r="24" spans="1:10">
      <c r="A24" s="170"/>
      <c r="B24" s="170"/>
      <c r="C24" s="170"/>
      <c r="D24" s="193"/>
      <c r="E24" s="78" t="s">
        <v>11</v>
      </c>
      <c r="F24" s="55">
        <v>0</v>
      </c>
      <c r="G24" s="55">
        <v>396696561</v>
      </c>
      <c r="H24" s="55">
        <v>0</v>
      </c>
      <c r="I24" s="55">
        <v>396696561</v>
      </c>
      <c r="J24" s="55">
        <v>396696561</v>
      </c>
    </row>
    <row r="25" spans="1:10">
      <c r="A25" s="170"/>
      <c r="B25" s="171"/>
      <c r="C25" s="171"/>
      <c r="D25" s="194"/>
      <c r="E25" s="78" t="s">
        <v>12</v>
      </c>
      <c r="F25" s="55">
        <v>0</v>
      </c>
      <c r="G25" s="55">
        <v>50934719</v>
      </c>
      <c r="H25" s="55">
        <v>0</v>
      </c>
      <c r="I25" s="55">
        <v>50934719</v>
      </c>
      <c r="J25" s="55">
        <v>50934719</v>
      </c>
    </row>
    <row r="26" spans="1:10">
      <c r="A26" s="170"/>
      <c r="B26" s="169" t="s">
        <v>257</v>
      </c>
      <c r="C26" s="169" t="s">
        <v>258</v>
      </c>
      <c r="D26" s="192" t="s">
        <v>253</v>
      </c>
      <c r="E26" s="78" t="s">
        <v>10</v>
      </c>
      <c r="F26" s="55">
        <v>0</v>
      </c>
      <c r="G26" s="55">
        <v>500000</v>
      </c>
      <c r="H26" s="55">
        <v>0</v>
      </c>
      <c r="I26" s="55">
        <v>500000</v>
      </c>
      <c r="J26" s="55">
        <v>500000</v>
      </c>
    </row>
    <row r="27" spans="1:10">
      <c r="A27" s="170"/>
      <c r="B27" s="170"/>
      <c r="C27" s="170"/>
      <c r="D27" s="193"/>
      <c r="E27" s="78" t="s">
        <v>11</v>
      </c>
      <c r="F27" s="55">
        <v>0</v>
      </c>
      <c r="G27" s="55">
        <v>200000</v>
      </c>
      <c r="H27" s="55">
        <v>0</v>
      </c>
      <c r="I27" s="55">
        <v>200000</v>
      </c>
      <c r="J27" s="55">
        <v>200000</v>
      </c>
    </row>
    <row r="28" spans="1:10">
      <c r="A28" s="170"/>
      <c r="B28" s="170"/>
      <c r="C28" s="171"/>
      <c r="D28" s="194"/>
      <c r="E28" s="78" t="s">
        <v>12</v>
      </c>
      <c r="F28" s="55">
        <v>0</v>
      </c>
      <c r="G28" s="55">
        <v>300000</v>
      </c>
      <c r="H28" s="55">
        <v>0</v>
      </c>
      <c r="I28" s="55">
        <v>300000</v>
      </c>
      <c r="J28" s="55">
        <v>300000</v>
      </c>
    </row>
    <row r="29" spans="1:10">
      <c r="A29" s="170"/>
      <c r="B29" s="170"/>
      <c r="C29" s="169" t="s">
        <v>259</v>
      </c>
      <c r="D29" s="192" t="s">
        <v>253</v>
      </c>
      <c r="E29" s="78" t="s">
        <v>10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</row>
    <row r="30" spans="1:10">
      <c r="A30" s="170"/>
      <c r="B30" s="170"/>
      <c r="C30" s="170"/>
      <c r="D30" s="193"/>
      <c r="E30" s="78" t="s">
        <v>11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</row>
    <row r="31" spans="1:10">
      <c r="A31" s="170"/>
      <c r="B31" s="170"/>
      <c r="C31" s="171"/>
      <c r="D31" s="194"/>
      <c r="E31" s="78" t="s">
        <v>12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</row>
    <row r="32" spans="1:10">
      <c r="A32" s="170"/>
      <c r="B32" s="170"/>
      <c r="C32" s="169" t="s">
        <v>35</v>
      </c>
      <c r="D32" s="192" t="s">
        <v>253</v>
      </c>
      <c r="E32" s="78" t="s">
        <v>10</v>
      </c>
      <c r="F32" s="55">
        <v>0</v>
      </c>
      <c r="G32" s="55">
        <v>1800000</v>
      </c>
      <c r="H32" s="55">
        <v>0</v>
      </c>
      <c r="I32" s="55">
        <v>1800000</v>
      </c>
      <c r="J32" s="55">
        <v>1800000</v>
      </c>
    </row>
    <row r="33" spans="1:10">
      <c r="A33" s="170"/>
      <c r="B33" s="170"/>
      <c r="C33" s="170"/>
      <c r="D33" s="193"/>
      <c r="E33" s="78" t="s">
        <v>11</v>
      </c>
      <c r="F33" s="55">
        <v>0</v>
      </c>
      <c r="G33" s="55">
        <v>921950</v>
      </c>
      <c r="H33" s="55">
        <v>0</v>
      </c>
      <c r="I33" s="55">
        <v>921950</v>
      </c>
      <c r="J33" s="55">
        <v>921950</v>
      </c>
    </row>
    <row r="34" spans="1:10">
      <c r="A34" s="170"/>
      <c r="B34" s="170"/>
      <c r="C34" s="171"/>
      <c r="D34" s="194"/>
      <c r="E34" s="78" t="s">
        <v>12</v>
      </c>
      <c r="F34" s="55">
        <v>0</v>
      </c>
      <c r="G34" s="55">
        <v>878050</v>
      </c>
      <c r="H34" s="55">
        <v>0</v>
      </c>
      <c r="I34" s="55">
        <v>878050</v>
      </c>
      <c r="J34" s="55">
        <v>878050</v>
      </c>
    </row>
    <row r="35" spans="1:10">
      <c r="A35" s="170"/>
      <c r="B35" s="170"/>
      <c r="C35" s="169" t="s">
        <v>307</v>
      </c>
      <c r="D35" s="192" t="s">
        <v>253</v>
      </c>
      <c r="E35" s="78" t="s">
        <v>10</v>
      </c>
      <c r="F35" s="55">
        <v>0</v>
      </c>
      <c r="G35" s="55">
        <v>2300000</v>
      </c>
      <c r="H35" s="55">
        <v>0</v>
      </c>
      <c r="I35" s="55">
        <v>2300000</v>
      </c>
      <c r="J35" s="55">
        <v>2300000</v>
      </c>
    </row>
    <row r="36" spans="1:10">
      <c r="A36" s="170"/>
      <c r="B36" s="170"/>
      <c r="C36" s="170"/>
      <c r="D36" s="193"/>
      <c r="E36" s="78" t="s">
        <v>11</v>
      </c>
      <c r="F36" s="55">
        <v>0</v>
      </c>
      <c r="G36" s="55">
        <v>1121950</v>
      </c>
      <c r="H36" s="55">
        <v>0</v>
      </c>
      <c r="I36" s="55">
        <v>1121950</v>
      </c>
      <c r="J36" s="55">
        <v>1121950</v>
      </c>
    </row>
    <row r="37" spans="1:10">
      <c r="A37" s="170"/>
      <c r="B37" s="171"/>
      <c r="C37" s="171"/>
      <c r="D37" s="194"/>
      <c r="E37" s="78" t="s">
        <v>12</v>
      </c>
      <c r="F37" s="55">
        <v>0</v>
      </c>
      <c r="G37" s="55">
        <v>1178050</v>
      </c>
      <c r="H37" s="55">
        <v>0</v>
      </c>
      <c r="I37" s="55">
        <v>1178050</v>
      </c>
      <c r="J37" s="55">
        <v>1178050</v>
      </c>
    </row>
    <row r="38" spans="1:10">
      <c r="A38" s="170"/>
      <c r="B38" s="169" t="s">
        <v>14</v>
      </c>
      <c r="C38" s="169" t="s">
        <v>36</v>
      </c>
      <c r="D38" s="192" t="s">
        <v>253</v>
      </c>
      <c r="E38" s="78" t="s">
        <v>10</v>
      </c>
      <c r="F38" s="55">
        <v>0</v>
      </c>
      <c r="G38" s="55">
        <v>1000000</v>
      </c>
      <c r="H38" s="55">
        <v>0</v>
      </c>
      <c r="I38" s="55">
        <v>1000000</v>
      </c>
      <c r="J38" s="55">
        <v>1000000</v>
      </c>
    </row>
    <row r="39" spans="1:10">
      <c r="A39" s="170"/>
      <c r="B39" s="170"/>
      <c r="C39" s="170"/>
      <c r="D39" s="193"/>
      <c r="E39" s="78" t="s">
        <v>11</v>
      </c>
      <c r="F39" s="55">
        <v>0</v>
      </c>
      <c r="G39" s="55">
        <v>635000</v>
      </c>
      <c r="H39" s="55">
        <v>0</v>
      </c>
      <c r="I39" s="55">
        <v>635000</v>
      </c>
      <c r="J39" s="55">
        <v>635000</v>
      </c>
    </row>
    <row r="40" spans="1:10">
      <c r="A40" s="170"/>
      <c r="B40" s="170"/>
      <c r="C40" s="171"/>
      <c r="D40" s="194"/>
      <c r="E40" s="78" t="s">
        <v>12</v>
      </c>
      <c r="F40" s="55">
        <v>0</v>
      </c>
      <c r="G40" s="55">
        <v>365000</v>
      </c>
      <c r="H40" s="55">
        <v>0</v>
      </c>
      <c r="I40" s="55">
        <v>365000</v>
      </c>
      <c r="J40" s="55">
        <v>365000</v>
      </c>
    </row>
    <row r="41" spans="1:10">
      <c r="A41" s="170"/>
      <c r="B41" s="170"/>
      <c r="C41" s="169" t="s">
        <v>37</v>
      </c>
      <c r="D41" s="192" t="s">
        <v>253</v>
      </c>
      <c r="E41" s="78" t="s">
        <v>10</v>
      </c>
      <c r="F41" s="55">
        <v>0</v>
      </c>
      <c r="G41" s="55">
        <v>2276000</v>
      </c>
      <c r="H41" s="55">
        <v>0</v>
      </c>
      <c r="I41" s="55">
        <v>2276000</v>
      </c>
      <c r="J41" s="55">
        <v>2276000</v>
      </c>
    </row>
    <row r="42" spans="1:10">
      <c r="A42" s="170"/>
      <c r="B42" s="170"/>
      <c r="C42" s="170"/>
      <c r="D42" s="193"/>
      <c r="E42" s="78" t="s">
        <v>11</v>
      </c>
      <c r="F42" s="55">
        <v>0</v>
      </c>
      <c r="G42" s="55">
        <v>1378705</v>
      </c>
      <c r="H42" s="55">
        <v>0</v>
      </c>
      <c r="I42" s="55">
        <v>1378705</v>
      </c>
      <c r="J42" s="55">
        <v>1378705</v>
      </c>
    </row>
    <row r="43" spans="1:10">
      <c r="A43" s="170"/>
      <c r="B43" s="170"/>
      <c r="C43" s="171"/>
      <c r="D43" s="194"/>
      <c r="E43" s="78" t="s">
        <v>12</v>
      </c>
      <c r="F43" s="55">
        <v>0</v>
      </c>
      <c r="G43" s="55">
        <v>897295</v>
      </c>
      <c r="H43" s="55">
        <v>0</v>
      </c>
      <c r="I43" s="55">
        <v>897295</v>
      </c>
      <c r="J43" s="55">
        <v>897295</v>
      </c>
    </row>
    <row r="44" spans="1:10">
      <c r="A44" s="170"/>
      <c r="B44" s="170"/>
      <c r="C44" s="169" t="s">
        <v>38</v>
      </c>
      <c r="D44" s="192" t="s">
        <v>253</v>
      </c>
      <c r="E44" s="78" t="s">
        <v>10</v>
      </c>
      <c r="F44" s="55">
        <v>0</v>
      </c>
      <c r="G44" s="55">
        <v>1212000</v>
      </c>
      <c r="H44" s="55">
        <v>0</v>
      </c>
      <c r="I44" s="55">
        <v>1212000</v>
      </c>
      <c r="J44" s="55">
        <v>1212000</v>
      </c>
    </row>
    <row r="45" spans="1:10">
      <c r="A45" s="170"/>
      <c r="B45" s="170"/>
      <c r="C45" s="170"/>
      <c r="D45" s="193"/>
      <c r="E45" s="78" t="s">
        <v>11</v>
      </c>
      <c r="F45" s="55">
        <v>0</v>
      </c>
      <c r="G45" s="55">
        <v>576550</v>
      </c>
      <c r="H45" s="55">
        <v>0</v>
      </c>
      <c r="I45" s="55">
        <v>576550</v>
      </c>
      <c r="J45" s="55">
        <v>576550</v>
      </c>
    </row>
    <row r="46" spans="1:10">
      <c r="A46" s="170"/>
      <c r="B46" s="170"/>
      <c r="C46" s="171"/>
      <c r="D46" s="194"/>
      <c r="E46" s="78" t="s">
        <v>12</v>
      </c>
      <c r="F46" s="55">
        <v>0</v>
      </c>
      <c r="G46" s="55">
        <v>635450</v>
      </c>
      <c r="H46" s="55">
        <v>0</v>
      </c>
      <c r="I46" s="55">
        <v>635450</v>
      </c>
      <c r="J46" s="55">
        <v>635450</v>
      </c>
    </row>
    <row r="47" spans="1:10">
      <c r="A47" s="170"/>
      <c r="B47" s="170"/>
      <c r="C47" s="169" t="s">
        <v>260</v>
      </c>
      <c r="D47" s="192" t="s">
        <v>253</v>
      </c>
      <c r="E47" s="78" t="s">
        <v>10</v>
      </c>
      <c r="F47" s="55">
        <v>0</v>
      </c>
      <c r="G47" s="55">
        <v>2656000</v>
      </c>
      <c r="H47" s="55">
        <v>0</v>
      </c>
      <c r="I47" s="55">
        <v>2656000</v>
      </c>
      <c r="J47" s="55">
        <v>2656000</v>
      </c>
    </row>
    <row r="48" spans="1:10">
      <c r="A48" s="170"/>
      <c r="B48" s="170"/>
      <c r="C48" s="170"/>
      <c r="D48" s="193"/>
      <c r="E48" s="78" t="s">
        <v>11</v>
      </c>
      <c r="F48" s="55">
        <v>0</v>
      </c>
      <c r="G48" s="55">
        <v>2062980</v>
      </c>
      <c r="H48" s="55">
        <v>0</v>
      </c>
      <c r="I48" s="55">
        <v>2062980</v>
      </c>
      <c r="J48" s="55">
        <v>2062980</v>
      </c>
    </row>
    <row r="49" spans="1:10">
      <c r="A49" s="170"/>
      <c r="B49" s="170"/>
      <c r="C49" s="171"/>
      <c r="D49" s="194"/>
      <c r="E49" s="78" t="s">
        <v>12</v>
      </c>
      <c r="F49" s="55">
        <v>0</v>
      </c>
      <c r="G49" s="55">
        <v>593020</v>
      </c>
      <c r="H49" s="55">
        <v>0</v>
      </c>
      <c r="I49" s="55">
        <v>593020</v>
      </c>
      <c r="J49" s="55">
        <v>593020</v>
      </c>
    </row>
    <row r="50" spans="1:10">
      <c r="A50" s="170"/>
      <c r="B50" s="170"/>
      <c r="C50" s="169" t="s">
        <v>138</v>
      </c>
      <c r="D50" s="192" t="s">
        <v>253</v>
      </c>
      <c r="E50" s="78" t="s">
        <v>10</v>
      </c>
      <c r="F50" s="55">
        <v>0</v>
      </c>
      <c r="G50" s="55">
        <v>3876000</v>
      </c>
      <c r="H50" s="55">
        <v>0</v>
      </c>
      <c r="I50" s="55">
        <v>3876000</v>
      </c>
      <c r="J50" s="55">
        <v>3876000</v>
      </c>
    </row>
    <row r="51" spans="1:10">
      <c r="A51" s="170"/>
      <c r="B51" s="170"/>
      <c r="C51" s="170"/>
      <c r="D51" s="193"/>
      <c r="E51" s="78" t="s">
        <v>11</v>
      </c>
      <c r="F51" s="55">
        <v>0</v>
      </c>
      <c r="G51" s="55">
        <v>1739820</v>
      </c>
      <c r="H51" s="55">
        <v>0</v>
      </c>
      <c r="I51" s="55">
        <v>1739820</v>
      </c>
      <c r="J51" s="55">
        <v>1739820</v>
      </c>
    </row>
    <row r="52" spans="1:10">
      <c r="A52" s="170"/>
      <c r="B52" s="170"/>
      <c r="C52" s="171"/>
      <c r="D52" s="194"/>
      <c r="E52" s="78" t="s">
        <v>12</v>
      </c>
      <c r="F52" s="55">
        <v>0</v>
      </c>
      <c r="G52" s="55">
        <v>2136180</v>
      </c>
      <c r="H52" s="55">
        <v>0</v>
      </c>
      <c r="I52" s="55">
        <v>2136180</v>
      </c>
      <c r="J52" s="55">
        <v>2136180</v>
      </c>
    </row>
    <row r="53" spans="1:10">
      <c r="A53" s="170"/>
      <c r="B53" s="170"/>
      <c r="C53" s="169" t="s">
        <v>261</v>
      </c>
      <c r="D53" s="192" t="s">
        <v>253</v>
      </c>
      <c r="E53" s="78" t="s">
        <v>10</v>
      </c>
      <c r="F53" s="55">
        <v>0</v>
      </c>
      <c r="G53" s="55">
        <v>1000000</v>
      </c>
      <c r="H53" s="55">
        <v>0</v>
      </c>
      <c r="I53" s="55">
        <v>1000000</v>
      </c>
      <c r="J53" s="55">
        <v>1000000</v>
      </c>
    </row>
    <row r="54" spans="1:10">
      <c r="A54" s="170"/>
      <c r="B54" s="170"/>
      <c r="C54" s="170"/>
      <c r="D54" s="193"/>
      <c r="E54" s="78" t="s">
        <v>11</v>
      </c>
      <c r="F54" s="55">
        <v>0</v>
      </c>
      <c r="G54" s="55">
        <v>0</v>
      </c>
      <c r="H54" s="55">
        <v>0</v>
      </c>
      <c r="I54" s="55">
        <v>0</v>
      </c>
      <c r="J54" s="55">
        <v>0</v>
      </c>
    </row>
    <row r="55" spans="1:10">
      <c r="A55" s="170"/>
      <c r="B55" s="170"/>
      <c r="C55" s="171"/>
      <c r="D55" s="194"/>
      <c r="E55" s="78" t="s">
        <v>12</v>
      </c>
      <c r="F55" s="55">
        <v>0</v>
      </c>
      <c r="G55" s="55">
        <v>1000000</v>
      </c>
      <c r="H55" s="55">
        <v>0</v>
      </c>
      <c r="I55" s="55">
        <v>1000000</v>
      </c>
      <c r="J55" s="55">
        <v>1000000</v>
      </c>
    </row>
    <row r="56" spans="1:10">
      <c r="A56" s="170"/>
      <c r="B56" s="170"/>
      <c r="C56" s="169" t="s">
        <v>307</v>
      </c>
      <c r="D56" s="192" t="s">
        <v>253</v>
      </c>
      <c r="E56" s="78" t="s">
        <v>10</v>
      </c>
      <c r="F56" s="55">
        <v>0</v>
      </c>
      <c r="G56" s="55">
        <v>12020000</v>
      </c>
      <c r="H56" s="55">
        <v>0</v>
      </c>
      <c r="I56" s="55">
        <v>12020000</v>
      </c>
      <c r="J56" s="55">
        <v>12020000</v>
      </c>
    </row>
    <row r="57" spans="1:10">
      <c r="A57" s="170"/>
      <c r="B57" s="170"/>
      <c r="C57" s="170"/>
      <c r="D57" s="193"/>
      <c r="E57" s="78" t="s">
        <v>11</v>
      </c>
      <c r="F57" s="55">
        <v>0</v>
      </c>
      <c r="G57" s="55">
        <v>6393055</v>
      </c>
      <c r="H57" s="55">
        <v>0</v>
      </c>
      <c r="I57" s="55">
        <v>6393055</v>
      </c>
      <c r="J57" s="55">
        <v>6393055</v>
      </c>
    </row>
    <row r="58" spans="1:10">
      <c r="A58" s="170"/>
      <c r="B58" s="171"/>
      <c r="C58" s="171"/>
      <c r="D58" s="194"/>
      <c r="E58" s="78" t="s">
        <v>12</v>
      </c>
      <c r="F58" s="55">
        <v>0</v>
      </c>
      <c r="G58" s="55">
        <v>5626945</v>
      </c>
      <c r="H58" s="55">
        <v>0</v>
      </c>
      <c r="I58" s="55">
        <v>5626945</v>
      </c>
      <c r="J58" s="55">
        <v>5626945</v>
      </c>
    </row>
    <row r="59" spans="1:10">
      <c r="A59" s="170"/>
      <c r="B59" s="231" t="s">
        <v>309</v>
      </c>
      <c r="C59" s="232"/>
      <c r="D59" s="192" t="s">
        <v>253</v>
      </c>
      <c r="E59" s="78" t="s">
        <v>10</v>
      </c>
      <c r="F59" s="55">
        <v>0</v>
      </c>
      <c r="G59" s="55">
        <v>461951280</v>
      </c>
      <c r="H59" s="55">
        <v>0</v>
      </c>
      <c r="I59" s="55">
        <v>461951280</v>
      </c>
      <c r="J59" s="55">
        <v>461951280</v>
      </c>
    </row>
    <row r="60" spans="1:10">
      <c r="A60" s="170"/>
      <c r="B60" s="185"/>
      <c r="C60" s="186"/>
      <c r="D60" s="193"/>
      <c r="E60" s="78" t="s">
        <v>11</v>
      </c>
      <c r="F60" s="55">
        <v>0</v>
      </c>
      <c r="G60" s="55">
        <v>404211566</v>
      </c>
      <c r="H60" s="55">
        <v>0</v>
      </c>
      <c r="I60" s="55">
        <v>404211566</v>
      </c>
      <c r="J60" s="55">
        <v>404211566</v>
      </c>
    </row>
    <row r="61" spans="1:10">
      <c r="A61" s="171"/>
      <c r="B61" s="187"/>
      <c r="C61" s="188"/>
      <c r="D61" s="194"/>
      <c r="E61" s="78" t="s">
        <v>12</v>
      </c>
      <c r="F61" s="55">
        <v>0</v>
      </c>
      <c r="G61" s="55">
        <v>57739714</v>
      </c>
      <c r="H61" s="55">
        <v>0</v>
      </c>
      <c r="I61" s="55">
        <v>57739714</v>
      </c>
      <c r="J61" s="55">
        <v>57739714</v>
      </c>
    </row>
    <row r="62" spans="1:10">
      <c r="A62" s="169" t="s">
        <v>262</v>
      </c>
      <c r="B62" s="169" t="s">
        <v>40</v>
      </c>
      <c r="C62" s="169" t="s">
        <v>40</v>
      </c>
      <c r="D62" s="192" t="s">
        <v>253</v>
      </c>
      <c r="E62" s="78" t="s">
        <v>10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</row>
    <row r="63" spans="1:10">
      <c r="A63" s="170"/>
      <c r="B63" s="170"/>
      <c r="C63" s="170"/>
      <c r="D63" s="193"/>
      <c r="E63" s="78" t="s">
        <v>11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</row>
    <row r="64" spans="1:10">
      <c r="A64" s="170"/>
      <c r="B64" s="170"/>
      <c r="C64" s="171"/>
      <c r="D64" s="194"/>
      <c r="E64" s="78" t="s">
        <v>12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</row>
    <row r="65" spans="1:10">
      <c r="A65" s="170"/>
      <c r="B65" s="170"/>
      <c r="C65" s="169" t="s">
        <v>263</v>
      </c>
      <c r="D65" s="192" t="s">
        <v>253</v>
      </c>
      <c r="E65" s="78" t="s">
        <v>10</v>
      </c>
      <c r="F65" s="55">
        <v>0</v>
      </c>
      <c r="G65" s="55">
        <v>300000</v>
      </c>
      <c r="H65" s="55">
        <v>0</v>
      </c>
      <c r="I65" s="55">
        <v>300000</v>
      </c>
      <c r="J65" s="55">
        <v>300000</v>
      </c>
    </row>
    <row r="66" spans="1:10">
      <c r="A66" s="170"/>
      <c r="B66" s="170"/>
      <c r="C66" s="170"/>
      <c r="D66" s="193"/>
      <c r="E66" s="78" t="s">
        <v>11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</row>
    <row r="67" spans="1:10">
      <c r="A67" s="170"/>
      <c r="B67" s="170"/>
      <c r="C67" s="171"/>
      <c r="D67" s="194"/>
      <c r="E67" s="78" t="s">
        <v>12</v>
      </c>
      <c r="F67" s="55">
        <v>0</v>
      </c>
      <c r="G67" s="55">
        <v>300000</v>
      </c>
      <c r="H67" s="55">
        <v>0</v>
      </c>
      <c r="I67" s="55">
        <v>300000</v>
      </c>
      <c r="J67" s="55">
        <v>300000</v>
      </c>
    </row>
    <row r="68" spans="1:10">
      <c r="A68" s="170"/>
      <c r="B68" s="170"/>
      <c r="C68" s="169" t="s">
        <v>41</v>
      </c>
      <c r="D68" s="192" t="s">
        <v>253</v>
      </c>
      <c r="E68" s="78" t="s">
        <v>10</v>
      </c>
      <c r="F68" s="55">
        <v>0</v>
      </c>
      <c r="G68" s="55">
        <v>200000</v>
      </c>
      <c r="H68" s="55">
        <v>0</v>
      </c>
      <c r="I68" s="55">
        <v>200000</v>
      </c>
      <c r="J68" s="55">
        <v>200000</v>
      </c>
    </row>
    <row r="69" spans="1:10">
      <c r="A69" s="170"/>
      <c r="B69" s="170"/>
      <c r="C69" s="170"/>
      <c r="D69" s="193"/>
      <c r="E69" s="78" t="s">
        <v>11</v>
      </c>
      <c r="F69" s="55">
        <v>0</v>
      </c>
      <c r="G69" s="55">
        <v>24000</v>
      </c>
      <c r="H69" s="55">
        <v>0</v>
      </c>
      <c r="I69" s="55">
        <v>24000</v>
      </c>
      <c r="J69" s="55">
        <v>24000</v>
      </c>
    </row>
    <row r="70" spans="1:10">
      <c r="A70" s="170"/>
      <c r="B70" s="170"/>
      <c r="C70" s="171"/>
      <c r="D70" s="194"/>
      <c r="E70" s="78" t="s">
        <v>12</v>
      </c>
      <c r="F70" s="55">
        <v>0</v>
      </c>
      <c r="G70" s="55">
        <v>176000</v>
      </c>
      <c r="H70" s="55">
        <v>0</v>
      </c>
      <c r="I70" s="55">
        <v>176000</v>
      </c>
      <c r="J70" s="55">
        <v>176000</v>
      </c>
    </row>
    <row r="71" spans="1:10">
      <c r="A71" s="170"/>
      <c r="B71" s="170"/>
      <c r="C71" s="169" t="s">
        <v>307</v>
      </c>
      <c r="D71" s="192" t="s">
        <v>253</v>
      </c>
      <c r="E71" s="78" t="s">
        <v>10</v>
      </c>
      <c r="F71" s="55">
        <v>0</v>
      </c>
      <c r="G71" s="55">
        <v>500000</v>
      </c>
      <c r="H71" s="55">
        <v>0</v>
      </c>
      <c r="I71" s="55">
        <v>500000</v>
      </c>
      <c r="J71" s="55">
        <v>500000</v>
      </c>
    </row>
    <row r="72" spans="1:10">
      <c r="A72" s="170"/>
      <c r="B72" s="170"/>
      <c r="C72" s="170"/>
      <c r="D72" s="193"/>
      <c r="E72" s="78" t="s">
        <v>11</v>
      </c>
      <c r="F72" s="55">
        <v>0</v>
      </c>
      <c r="G72" s="55">
        <v>24000</v>
      </c>
      <c r="H72" s="55">
        <v>0</v>
      </c>
      <c r="I72" s="55">
        <v>24000</v>
      </c>
      <c r="J72" s="55">
        <v>24000</v>
      </c>
    </row>
    <row r="73" spans="1:10">
      <c r="A73" s="171"/>
      <c r="B73" s="171"/>
      <c r="C73" s="171"/>
      <c r="D73" s="194"/>
      <c r="E73" s="78" t="s">
        <v>12</v>
      </c>
      <c r="F73" s="55">
        <v>0</v>
      </c>
      <c r="G73" s="55">
        <v>476000</v>
      </c>
      <c r="H73" s="55">
        <v>0</v>
      </c>
      <c r="I73" s="55">
        <v>476000</v>
      </c>
      <c r="J73" s="55">
        <v>476000</v>
      </c>
    </row>
    <row r="74" spans="1:10">
      <c r="A74" s="169" t="s">
        <v>42</v>
      </c>
      <c r="B74" s="169" t="s">
        <v>264</v>
      </c>
      <c r="C74" s="169" t="s">
        <v>265</v>
      </c>
      <c r="D74" s="192" t="s">
        <v>253</v>
      </c>
      <c r="E74" s="78" t="s">
        <v>10</v>
      </c>
      <c r="F74" s="55">
        <v>0</v>
      </c>
      <c r="G74" s="55">
        <v>3600000</v>
      </c>
      <c r="H74" s="55">
        <v>0</v>
      </c>
      <c r="I74" s="55">
        <v>3600000</v>
      </c>
      <c r="J74" s="55">
        <v>3600000</v>
      </c>
    </row>
    <row r="75" spans="1:10">
      <c r="A75" s="170"/>
      <c r="B75" s="170"/>
      <c r="C75" s="170"/>
      <c r="D75" s="193"/>
      <c r="E75" s="78" t="s">
        <v>11</v>
      </c>
      <c r="F75" s="55">
        <v>0</v>
      </c>
      <c r="G75" s="55">
        <v>722020</v>
      </c>
      <c r="H75" s="55">
        <v>0</v>
      </c>
      <c r="I75" s="55">
        <v>722020</v>
      </c>
      <c r="J75" s="55">
        <v>722020</v>
      </c>
    </row>
    <row r="76" spans="1:10">
      <c r="A76" s="170"/>
      <c r="B76" s="170"/>
      <c r="C76" s="171"/>
      <c r="D76" s="194"/>
      <c r="E76" s="78" t="s">
        <v>12</v>
      </c>
      <c r="F76" s="55">
        <v>0</v>
      </c>
      <c r="G76" s="55">
        <v>2877980</v>
      </c>
      <c r="H76" s="55">
        <v>0</v>
      </c>
      <c r="I76" s="55">
        <v>2877980</v>
      </c>
      <c r="J76" s="55">
        <v>2877980</v>
      </c>
    </row>
    <row r="77" spans="1:10">
      <c r="A77" s="170"/>
      <c r="B77" s="170"/>
      <c r="C77" s="169" t="s">
        <v>266</v>
      </c>
      <c r="D77" s="192" t="s">
        <v>253</v>
      </c>
      <c r="E77" s="78" t="s">
        <v>10</v>
      </c>
      <c r="F77" s="55">
        <v>0</v>
      </c>
      <c r="G77" s="55">
        <v>700000</v>
      </c>
      <c r="H77" s="55">
        <v>0</v>
      </c>
      <c r="I77" s="55">
        <v>700000</v>
      </c>
      <c r="J77" s="55">
        <v>700000</v>
      </c>
    </row>
    <row r="78" spans="1:10">
      <c r="A78" s="170"/>
      <c r="B78" s="170"/>
      <c r="C78" s="170"/>
      <c r="D78" s="193"/>
      <c r="E78" s="78" t="s">
        <v>11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</row>
    <row r="79" spans="1:10">
      <c r="A79" s="170"/>
      <c r="B79" s="170"/>
      <c r="C79" s="171"/>
      <c r="D79" s="194"/>
      <c r="E79" s="78" t="s">
        <v>12</v>
      </c>
      <c r="F79" s="55">
        <v>0</v>
      </c>
      <c r="G79" s="55">
        <v>700000</v>
      </c>
      <c r="H79" s="55">
        <v>0</v>
      </c>
      <c r="I79" s="55">
        <v>700000</v>
      </c>
      <c r="J79" s="55">
        <v>700000</v>
      </c>
    </row>
    <row r="80" spans="1:10">
      <c r="A80" s="170"/>
      <c r="B80" s="170"/>
      <c r="C80" s="169" t="s">
        <v>267</v>
      </c>
      <c r="D80" s="192" t="s">
        <v>253</v>
      </c>
      <c r="E80" s="78" t="s">
        <v>10</v>
      </c>
      <c r="F80" s="55">
        <v>0</v>
      </c>
      <c r="G80" s="55">
        <v>6900000</v>
      </c>
      <c r="H80" s="55">
        <v>0</v>
      </c>
      <c r="I80" s="55">
        <v>6900000</v>
      </c>
      <c r="J80" s="55">
        <v>6900000</v>
      </c>
    </row>
    <row r="81" spans="1:10">
      <c r="A81" s="170"/>
      <c r="B81" s="170"/>
      <c r="C81" s="170"/>
      <c r="D81" s="193"/>
      <c r="E81" s="78" t="s">
        <v>11</v>
      </c>
      <c r="F81" s="55">
        <v>0</v>
      </c>
      <c r="G81" s="55">
        <v>4302510</v>
      </c>
      <c r="H81" s="55">
        <v>0</v>
      </c>
      <c r="I81" s="55">
        <v>4302510</v>
      </c>
      <c r="J81" s="55">
        <v>4302510</v>
      </c>
    </row>
    <row r="82" spans="1:10">
      <c r="A82" s="170"/>
      <c r="B82" s="170"/>
      <c r="C82" s="171"/>
      <c r="D82" s="194"/>
      <c r="E82" s="78" t="s">
        <v>12</v>
      </c>
      <c r="F82" s="55">
        <v>0</v>
      </c>
      <c r="G82" s="55">
        <v>2597490</v>
      </c>
      <c r="H82" s="55">
        <v>0</v>
      </c>
      <c r="I82" s="55">
        <v>2597490</v>
      </c>
      <c r="J82" s="55">
        <v>2597490</v>
      </c>
    </row>
    <row r="83" spans="1:10">
      <c r="A83" s="170"/>
      <c r="B83" s="170"/>
      <c r="C83" s="169" t="s">
        <v>268</v>
      </c>
      <c r="D83" s="192" t="s">
        <v>253</v>
      </c>
      <c r="E83" s="78" t="s">
        <v>10</v>
      </c>
      <c r="F83" s="55">
        <v>0</v>
      </c>
      <c r="G83" s="55">
        <v>1800000</v>
      </c>
      <c r="H83" s="55">
        <v>0</v>
      </c>
      <c r="I83" s="55">
        <v>1800000</v>
      </c>
      <c r="J83" s="55">
        <v>1800000</v>
      </c>
    </row>
    <row r="84" spans="1:10">
      <c r="A84" s="170"/>
      <c r="B84" s="170"/>
      <c r="C84" s="170"/>
      <c r="D84" s="193"/>
      <c r="E84" s="78" t="s">
        <v>11</v>
      </c>
      <c r="F84" s="55">
        <v>0</v>
      </c>
      <c r="G84" s="55">
        <v>306870</v>
      </c>
      <c r="H84" s="55">
        <v>0</v>
      </c>
      <c r="I84" s="55">
        <v>306870</v>
      </c>
      <c r="J84" s="55">
        <v>306870</v>
      </c>
    </row>
    <row r="85" spans="1:10">
      <c r="A85" s="170"/>
      <c r="B85" s="170"/>
      <c r="C85" s="171"/>
      <c r="D85" s="194"/>
      <c r="E85" s="78" t="s">
        <v>12</v>
      </c>
      <c r="F85" s="55">
        <v>0</v>
      </c>
      <c r="G85" s="55">
        <v>1493130</v>
      </c>
      <c r="H85" s="55">
        <v>0</v>
      </c>
      <c r="I85" s="55">
        <v>1493130</v>
      </c>
      <c r="J85" s="55">
        <v>1493130</v>
      </c>
    </row>
    <row r="86" spans="1:10">
      <c r="A86" s="170"/>
      <c r="B86" s="170"/>
      <c r="C86" s="169" t="s">
        <v>307</v>
      </c>
      <c r="D86" s="192" t="s">
        <v>253</v>
      </c>
      <c r="E86" s="78" t="s">
        <v>10</v>
      </c>
      <c r="F86" s="55">
        <v>0</v>
      </c>
      <c r="G86" s="55">
        <v>13000000</v>
      </c>
      <c r="H86" s="55">
        <v>0</v>
      </c>
      <c r="I86" s="55">
        <v>13000000</v>
      </c>
      <c r="J86" s="55">
        <v>13000000</v>
      </c>
    </row>
    <row r="87" spans="1:10">
      <c r="A87" s="170"/>
      <c r="B87" s="170"/>
      <c r="C87" s="170"/>
      <c r="D87" s="193"/>
      <c r="E87" s="78" t="s">
        <v>11</v>
      </c>
      <c r="F87" s="55">
        <v>0</v>
      </c>
      <c r="G87" s="55">
        <v>5331400</v>
      </c>
      <c r="H87" s="55">
        <v>0</v>
      </c>
      <c r="I87" s="55">
        <v>5331400</v>
      </c>
      <c r="J87" s="55">
        <v>5331400</v>
      </c>
    </row>
    <row r="88" spans="1:10">
      <c r="A88" s="170"/>
      <c r="B88" s="171"/>
      <c r="C88" s="171"/>
      <c r="D88" s="194"/>
      <c r="E88" s="78" t="s">
        <v>12</v>
      </c>
      <c r="F88" s="55">
        <v>0</v>
      </c>
      <c r="G88" s="55">
        <v>7668600</v>
      </c>
      <c r="H88" s="55">
        <v>0</v>
      </c>
      <c r="I88" s="55">
        <v>7668600</v>
      </c>
      <c r="J88" s="55">
        <v>7668600</v>
      </c>
    </row>
    <row r="89" spans="1:10">
      <c r="A89" s="169" t="s">
        <v>269</v>
      </c>
      <c r="B89" s="169" t="s">
        <v>269</v>
      </c>
      <c r="C89" s="169" t="s">
        <v>270</v>
      </c>
      <c r="D89" s="192" t="s">
        <v>253</v>
      </c>
      <c r="E89" s="78" t="s">
        <v>10</v>
      </c>
      <c r="F89" s="55">
        <v>0</v>
      </c>
      <c r="G89" s="55">
        <v>0</v>
      </c>
      <c r="H89" s="55">
        <v>0</v>
      </c>
      <c r="I89" s="55">
        <v>0</v>
      </c>
      <c r="J89" s="55">
        <v>0</v>
      </c>
    </row>
    <row r="90" spans="1:10">
      <c r="A90" s="170"/>
      <c r="B90" s="170"/>
      <c r="C90" s="170"/>
      <c r="D90" s="193"/>
      <c r="E90" s="78" t="s">
        <v>11</v>
      </c>
      <c r="F90" s="55">
        <v>0</v>
      </c>
      <c r="G90" s="55">
        <v>0</v>
      </c>
      <c r="H90" s="55">
        <v>0</v>
      </c>
      <c r="I90" s="55">
        <v>0</v>
      </c>
      <c r="J90" s="55">
        <v>0</v>
      </c>
    </row>
    <row r="91" spans="1:10">
      <c r="A91" s="170"/>
      <c r="B91" s="170"/>
      <c r="C91" s="171"/>
      <c r="D91" s="194"/>
      <c r="E91" s="78" t="s">
        <v>12</v>
      </c>
      <c r="F91" s="55">
        <v>0</v>
      </c>
      <c r="G91" s="55">
        <v>0</v>
      </c>
      <c r="H91" s="55">
        <v>0</v>
      </c>
      <c r="I91" s="55">
        <v>0</v>
      </c>
      <c r="J91" s="55">
        <v>0</v>
      </c>
    </row>
    <row r="92" spans="1:10">
      <c r="A92" s="170"/>
      <c r="B92" s="170"/>
      <c r="C92" s="169" t="s">
        <v>271</v>
      </c>
      <c r="D92" s="192" t="s">
        <v>253</v>
      </c>
      <c r="E92" s="78" t="s">
        <v>10</v>
      </c>
      <c r="F92" s="55">
        <v>0</v>
      </c>
      <c r="G92" s="55">
        <v>5000000</v>
      </c>
      <c r="H92" s="55">
        <v>0</v>
      </c>
      <c r="I92" s="55">
        <v>5000000</v>
      </c>
      <c r="J92" s="55">
        <v>5000000</v>
      </c>
    </row>
    <row r="93" spans="1:10">
      <c r="A93" s="170"/>
      <c r="B93" s="170"/>
      <c r="C93" s="170"/>
      <c r="D93" s="193"/>
      <c r="E93" s="78" t="s">
        <v>11</v>
      </c>
      <c r="F93" s="55">
        <v>0</v>
      </c>
      <c r="G93" s="55">
        <v>30000000</v>
      </c>
      <c r="H93" s="55">
        <v>0</v>
      </c>
      <c r="I93" s="55">
        <v>30000000</v>
      </c>
      <c r="J93" s="55">
        <v>30000000</v>
      </c>
    </row>
    <row r="94" spans="1:10">
      <c r="A94" s="171"/>
      <c r="B94" s="171"/>
      <c r="C94" s="171"/>
      <c r="D94" s="194"/>
      <c r="E94" s="78" t="s">
        <v>12</v>
      </c>
      <c r="F94" s="55">
        <v>0</v>
      </c>
      <c r="G94" s="55">
        <v>-25000000</v>
      </c>
      <c r="H94" s="55">
        <v>0</v>
      </c>
      <c r="I94" s="55">
        <v>-25000000</v>
      </c>
      <c r="J94" s="55">
        <v>-25000000</v>
      </c>
    </row>
    <row r="95" spans="1:10">
      <c r="A95" s="169" t="s">
        <v>43</v>
      </c>
      <c r="B95" s="169" t="s">
        <v>43</v>
      </c>
      <c r="C95" s="169" t="s">
        <v>43</v>
      </c>
      <c r="D95" s="192" t="s">
        <v>253</v>
      </c>
      <c r="E95" s="78" t="s">
        <v>10</v>
      </c>
      <c r="F95" s="55">
        <v>0</v>
      </c>
      <c r="G95" s="55">
        <v>53720</v>
      </c>
      <c r="H95" s="55">
        <v>0</v>
      </c>
      <c r="I95" s="55">
        <v>53720</v>
      </c>
      <c r="J95" s="55">
        <v>53720</v>
      </c>
    </row>
    <row r="96" spans="1:10">
      <c r="A96" s="170"/>
      <c r="B96" s="170"/>
      <c r="C96" s="170"/>
      <c r="D96" s="193"/>
      <c r="E96" s="78" t="s">
        <v>11</v>
      </c>
      <c r="F96" s="55">
        <v>0</v>
      </c>
      <c r="G96" s="55">
        <v>0</v>
      </c>
      <c r="H96" s="55">
        <v>0</v>
      </c>
      <c r="I96" s="55">
        <v>0</v>
      </c>
      <c r="J96" s="55">
        <v>0</v>
      </c>
    </row>
    <row r="97" spans="1:10">
      <c r="A97" s="170"/>
      <c r="B97" s="170"/>
      <c r="C97" s="171"/>
      <c r="D97" s="194"/>
      <c r="E97" s="78" t="s">
        <v>12</v>
      </c>
      <c r="F97" s="55">
        <v>0</v>
      </c>
      <c r="G97" s="55">
        <v>53720</v>
      </c>
      <c r="H97" s="55">
        <v>0</v>
      </c>
      <c r="I97" s="55">
        <v>53720</v>
      </c>
      <c r="J97" s="55">
        <v>53720</v>
      </c>
    </row>
    <row r="98" spans="1:10">
      <c r="A98" s="169" t="s">
        <v>44</v>
      </c>
      <c r="B98" s="169" t="s">
        <v>44</v>
      </c>
      <c r="C98" s="169" t="s">
        <v>44</v>
      </c>
      <c r="D98" s="192" t="s">
        <v>253</v>
      </c>
      <c r="E98" s="78" t="s">
        <v>10</v>
      </c>
      <c r="F98" s="55">
        <v>0</v>
      </c>
      <c r="G98" s="55">
        <v>0</v>
      </c>
      <c r="H98" s="55">
        <v>0</v>
      </c>
      <c r="I98" s="55">
        <v>0</v>
      </c>
      <c r="J98" s="55">
        <v>0</v>
      </c>
    </row>
    <row r="99" spans="1:10">
      <c r="A99" s="170"/>
      <c r="B99" s="170"/>
      <c r="C99" s="170"/>
      <c r="D99" s="193"/>
      <c r="E99" s="78" t="s">
        <v>11</v>
      </c>
      <c r="F99" s="55">
        <v>0</v>
      </c>
      <c r="G99" s="55">
        <v>0</v>
      </c>
      <c r="H99" s="55">
        <v>0</v>
      </c>
      <c r="I99" s="55">
        <v>0</v>
      </c>
      <c r="J99" s="55">
        <v>0</v>
      </c>
    </row>
    <row r="100" spans="1:10">
      <c r="A100" s="170"/>
      <c r="B100" s="170"/>
      <c r="C100" s="171"/>
      <c r="D100" s="194"/>
      <c r="E100" s="78" t="s">
        <v>12</v>
      </c>
      <c r="F100" s="55">
        <v>0</v>
      </c>
      <c r="G100" s="55">
        <v>0</v>
      </c>
      <c r="H100" s="55">
        <v>0</v>
      </c>
      <c r="I100" s="55">
        <v>0</v>
      </c>
      <c r="J100" s="55">
        <v>0</v>
      </c>
    </row>
    <row r="101" spans="1:10">
      <c r="A101" s="225" t="s">
        <v>25</v>
      </c>
      <c r="B101" s="226"/>
      <c r="C101" s="226"/>
      <c r="D101" s="227"/>
      <c r="E101" s="80" t="s">
        <v>10</v>
      </c>
      <c r="F101" s="72">
        <v>0</v>
      </c>
      <c r="G101" s="72">
        <v>480505000</v>
      </c>
      <c r="H101" s="72">
        <v>0</v>
      </c>
      <c r="I101" s="72">
        <v>480505000</v>
      </c>
      <c r="J101" s="72">
        <v>480505000</v>
      </c>
    </row>
    <row r="102" spans="1:10">
      <c r="A102" s="177"/>
      <c r="B102" s="178"/>
      <c r="C102" s="178"/>
      <c r="D102" s="228"/>
      <c r="E102" s="75" t="s">
        <v>11</v>
      </c>
      <c r="F102" s="73">
        <v>0</v>
      </c>
      <c r="G102" s="73">
        <v>439566966</v>
      </c>
      <c r="H102" s="73">
        <v>0</v>
      </c>
      <c r="I102" s="73">
        <v>439566966</v>
      </c>
      <c r="J102" s="73">
        <v>439566966</v>
      </c>
    </row>
    <row r="103" spans="1:10">
      <c r="A103" s="179"/>
      <c r="B103" s="180"/>
      <c r="C103" s="180"/>
      <c r="D103" s="229"/>
      <c r="E103" s="75" t="s">
        <v>12</v>
      </c>
      <c r="F103" s="73">
        <v>0</v>
      </c>
      <c r="G103" s="73">
        <v>40938034</v>
      </c>
      <c r="H103" s="73">
        <v>0</v>
      </c>
      <c r="I103" s="73">
        <v>40938034</v>
      </c>
      <c r="J103" s="73">
        <v>40938034</v>
      </c>
    </row>
  </sheetData>
  <mergeCells count="87">
    <mergeCell ref="A1:J1"/>
    <mergeCell ref="A3:D3"/>
    <mergeCell ref="E3:E4"/>
    <mergeCell ref="F3:F4"/>
    <mergeCell ref="G3:G4"/>
    <mergeCell ref="H3:H4"/>
    <mergeCell ref="I3:I4"/>
    <mergeCell ref="J3:J4"/>
    <mergeCell ref="A5:A61"/>
    <mergeCell ref="B5:B25"/>
    <mergeCell ref="C5:C7"/>
    <mergeCell ref="D5:D7"/>
    <mergeCell ref="C8:C10"/>
    <mergeCell ref="D8:D10"/>
    <mergeCell ref="C11:C13"/>
    <mergeCell ref="D11:D13"/>
    <mergeCell ref="C14:C16"/>
    <mergeCell ref="D14:D16"/>
    <mergeCell ref="C17:C19"/>
    <mergeCell ref="D17:D19"/>
    <mergeCell ref="C20:C22"/>
    <mergeCell ref="D20:D22"/>
    <mergeCell ref="C23:C25"/>
    <mergeCell ref="D23:D25"/>
    <mergeCell ref="C56:C58"/>
    <mergeCell ref="B26:B37"/>
    <mergeCell ref="C26:C28"/>
    <mergeCell ref="D26:D28"/>
    <mergeCell ref="C29:C31"/>
    <mergeCell ref="D29:D31"/>
    <mergeCell ref="C32:C34"/>
    <mergeCell ref="D32:D34"/>
    <mergeCell ref="C35:C37"/>
    <mergeCell ref="D35:D37"/>
    <mergeCell ref="C47:C49"/>
    <mergeCell ref="D47:D49"/>
    <mergeCell ref="C50:C52"/>
    <mergeCell ref="D50:D52"/>
    <mergeCell ref="C53:C55"/>
    <mergeCell ref="D53:D55"/>
    <mergeCell ref="C38:C40"/>
    <mergeCell ref="D38:D40"/>
    <mergeCell ref="C41:C43"/>
    <mergeCell ref="D41:D43"/>
    <mergeCell ref="C44:C46"/>
    <mergeCell ref="D44:D46"/>
    <mergeCell ref="D56:D58"/>
    <mergeCell ref="C83:C85"/>
    <mergeCell ref="D83:D85"/>
    <mergeCell ref="A62:A73"/>
    <mergeCell ref="B62:B73"/>
    <mergeCell ref="C62:C64"/>
    <mergeCell ref="D62:D64"/>
    <mergeCell ref="C65:C67"/>
    <mergeCell ref="D65:D67"/>
    <mergeCell ref="C68:C70"/>
    <mergeCell ref="D68:D70"/>
    <mergeCell ref="C71:C73"/>
    <mergeCell ref="D71:D73"/>
    <mergeCell ref="B59:C61"/>
    <mergeCell ref="D59:D61"/>
    <mergeCell ref="B38:B58"/>
    <mergeCell ref="C86:C88"/>
    <mergeCell ref="D86:D88"/>
    <mergeCell ref="A89:A94"/>
    <mergeCell ref="B89:B94"/>
    <mergeCell ref="C89:C91"/>
    <mergeCell ref="D89:D91"/>
    <mergeCell ref="C92:C94"/>
    <mergeCell ref="D92:D94"/>
    <mergeCell ref="A74:A88"/>
    <mergeCell ref="B74:B88"/>
    <mergeCell ref="C74:C76"/>
    <mergeCell ref="D74:D76"/>
    <mergeCell ref="C77:C79"/>
    <mergeCell ref="D77:D79"/>
    <mergeCell ref="C80:C82"/>
    <mergeCell ref="D80:D82"/>
    <mergeCell ref="A101:D103"/>
    <mergeCell ref="A95:A97"/>
    <mergeCell ref="B95:B97"/>
    <mergeCell ref="C95:C97"/>
    <mergeCell ref="D95:D97"/>
    <mergeCell ref="A98:A100"/>
    <mergeCell ref="B98:B100"/>
    <mergeCell ref="C98:C100"/>
    <mergeCell ref="D98:D100"/>
  </mergeCells>
  <phoneticPr fontId="1" type="noConversion"/>
  <printOptions horizontalCentered="1"/>
  <pageMargins left="0.23622047244094491" right="0.23622047244094491" top="0.15748031496062992" bottom="0.4" header="0.15748031496062992" footer="0.31496062992125984"/>
  <pageSetup paperSize="9" scale="9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28"/>
  <sheetViews>
    <sheetView workbookViewId="0">
      <selection sqref="A1:H1"/>
    </sheetView>
  </sheetViews>
  <sheetFormatPr defaultRowHeight="16.5"/>
  <cols>
    <col min="1" max="3" width="8.625" style="4" customWidth="1"/>
    <col min="4" max="4" width="6.75" style="1" customWidth="1"/>
    <col min="5" max="8" width="13.625" style="2" customWidth="1"/>
    <col min="9" max="16384" width="9" style="1"/>
  </cols>
  <sheetData>
    <row r="1" spans="1:12" ht="31.5" customHeight="1">
      <c r="A1" s="172" t="s">
        <v>247</v>
      </c>
      <c r="B1" s="172"/>
      <c r="C1" s="172"/>
      <c r="D1" s="172"/>
      <c r="E1" s="172"/>
      <c r="F1" s="172"/>
      <c r="G1" s="172"/>
      <c r="H1" s="172"/>
      <c r="I1" s="40"/>
    </row>
    <row r="2" spans="1:12" s="7" customFormat="1" ht="13.5" customHeight="1">
      <c r="B2" s="8"/>
      <c r="C2" s="8"/>
      <c r="D2" s="8"/>
      <c r="E2" s="90"/>
      <c r="F2" s="9"/>
      <c r="G2" s="9"/>
      <c r="H2" s="90" t="s">
        <v>803</v>
      </c>
      <c r="K2" s="9"/>
      <c r="L2" s="10"/>
    </row>
    <row r="3" spans="1:12">
      <c r="A3" s="173" t="s">
        <v>0</v>
      </c>
      <c r="B3" s="174"/>
      <c r="C3" s="230"/>
      <c r="D3" s="175" t="s">
        <v>1</v>
      </c>
      <c r="E3" s="162" t="s">
        <v>2</v>
      </c>
      <c r="F3" s="162" t="s">
        <v>3</v>
      </c>
      <c r="G3" s="162" t="s">
        <v>4</v>
      </c>
      <c r="H3" s="162" t="s">
        <v>5</v>
      </c>
    </row>
    <row r="4" spans="1:12">
      <c r="A4" s="75" t="s">
        <v>6</v>
      </c>
      <c r="B4" s="75" t="s">
        <v>7</v>
      </c>
      <c r="C4" s="75" t="s">
        <v>8</v>
      </c>
      <c r="D4" s="176"/>
      <c r="E4" s="163"/>
      <c r="F4" s="163"/>
      <c r="G4" s="163"/>
      <c r="H4" s="163"/>
    </row>
    <row r="5" spans="1:12" s="41" customFormat="1">
      <c r="A5" s="222" t="s">
        <v>9</v>
      </c>
      <c r="B5" s="222" t="s">
        <v>9</v>
      </c>
      <c r="C5" s="222" t="s">
        <v>9</v>
      </c>
      <c r="D5" s="76" t="s">
        <v>10</v>
      </c>
      <c r="E5" s="77">
        <v>0</v>
      </c>
      <c r="F5" s="77">
        <v>116251200</v>
      </c>
      <c r="G5" s="77">
        <v>0</v>
      </c>
      <c r="H5" s="77">
        <v>116251200</v>
      </c>
    </row>
    <row r="6" spans="1:12" s="41" customFormat="1">
      <c r="A6" s="223"/>
      <c r="B6" s="223"/>
      <c r="C6" s="223"/>
      <c r="D6" s="78" t="s">
        <v>11</v>
      </c>
      <c r="E6" s="55">
        <v>0</v>
      </c>
      <c r="F6" s="55">
        <v>104166988</v>
      </c>
      <c r="G6" s="55">
        <v>0</v>
      </c>
      <c r="H6" s="55">
        <v>104166988</v>
      </c>
    </row>
    <row r="7" spans="1:12" s="41" customFormat="1">
      <c r="A7" s="223"/>
      <c r="B7" s="223"/>
      <c r="C7" s="224"/>
      <c r="D7" s="78" t="s">
        <v>12</v>
      </c>
      <c r="E7" s="55">
        <v>0</v>
      </c>
      <c r="F7" s="55">
        <v>12084212</v>
      </c>
      <c r="G7" s="55">
        <v>0</v>
      </c>
      <c r="H7" s="55">
        <v>12084212</v>
      </c>
    </row>
    <row r="8" spans="1:12" s="41" customFormat="1">
      <c r="A8" s="222" t="s">
        <v>248</v>
      </c>
      <c r="B8" s="222" t="s">
        <v>248</v>
      </c>
      <c r="C8" s="222" t="s">
        <v>248</v>
      </c>
      <c r="D8" s="78" t="s">
        <v>10</v>
      </c>
      <c r="E8" s="55">
        <v>0</v>
      </c>
      <c r="F8" s="55">
        <v>0</v>
      </c>
      <c r="G8" s="55">
        <v>0</v>
      </c>
      <c r="H8" s="55">
        <v>0</v>
      </c>
    </row>
    <row r="9" spans="1:12" s="41" customFormat="1">
      <c r="A9" s="223"/>
      <c r="B9" s="223"/>
      <c r="C9" s="223"/>
      <c r="D9" s="78" t="s">
        <v>11</v>
      </c>
      <c r="E9" s="55">
        <v>0</v>
      </c>
      <c r="F9" s="55">
        <v>0</v>
      </c>
      <c r="G9" s="55">
        <v>0</v>
      </c>
      <c r="H9" s="55">
        <v>0</v>
      </c>
    </row>
    <row r="10" spans="1:12" s="41" customFormat="1">
      <c r="A10" s="223"/>
      <c r="B10" s="223"/>
      <c r="C10" s="224"/>
      <c r="D10" s="78" t="s">
        <v>12</v>
      </c>
      <c r="E10" s="55">
        <v>0</v>
      </c>
      <c r="F10" s="55">
        <v>0</v>
      </c>
      <c r="G10" s="55">
        <v>0</v>
      </c>
      <c r="H10" s="55">
        <v>0</v>
      </c>
    </row>
    <row r="11" spans="1:12" s="41" customFormat="1">
      <c r="A11" s="222" t="s">
        <v>13</v>
      </c>
      <c r="B11" s="222" t="s">
        <v>249</v>
      </c>
      <c r="C11" s="222" t="s">
        <v>14</v>
      </c>
      <c r="D11" s="78" t="s">
        <v>10</v>
      </c>
      <c r="E11" s="55">
        <v>0</v>
      </c>
      <c r="F11" s="55">
        <v>0</v>
      </c>
      <c r="G11" s="55">
        <v>0</v>
      </c>
      <c r="H11" s="55">
        <v>0</v>
      </c>
    </row>
    <row r="12" spans="1:12" s="41" customFormat="1">
      <c r="A12" s="223"/>
      <c r="B12" s="223"/>
      <c r="C12" s="223"/>
      <c r="D12" s="78" t="s">
        <v>11</v>
      </c>
      <c r="E12" s="55">
        <v>0</v>
      </c>
      <c r="F12" s="55">
        <v>0</v>
      </c>
      <c r="G12" s="55">
        <v>0</v>
      </c>
      <c r="H12" s="55">
        <v>0</v>
      </c>
    </row>
    <row r="13" spans="1:12" s="41" customFormat="1">
      <c r="A13" s="223"/>
      <c r="B13" s="223"/>
      <c r="C13" s="224"/>
      <c r="D13" s="78" t="s">
        <v>12</v>
      </c>
      <c r="E13" s="55">
        <v>0</v>
      </c>
      <c r="F13" s="55">
        <v>0</v>
      </c>
      <c r="G13" s="55">
        <v>0</v>
      </c>
      <c r="H13" s="55">
        <v>0</v>
      </c>
    </row>
    <row r="14" spans="1:12" s="41" customFormat="1">
      <c r="A14" s="222" t="s">
        <v>17</v>
      </c>
      <c r="B14" s="222" t="s">
        <v>17</v>
      </c>
      <c r="C14" s="222" t="s">
        <v>18</v>
      </c>
      <c r="D14" s="78" t="s">
        <v>10</v>
      </c>
      <c r="E14" s="55">
        <v>0</v>
      </c>
      <c r="F14" s="55">
        <v>0</v>
      </c>
      <c r="G14" s="55">
        <v>0</v>
      </c>
      <c r="H14" s="55">
        <v>0</v>
      </c>
    </row>
    <row r="15" spans="1:12" s="41" customFormat="1">
      <c r="A15" s="223"/>
      <c r="B15" s="223"/>
      <c r="C15" s="223"/>
      <c r="D15" s="78" t="s">
        <v>11</v>
      </c>
      <c r="E15" s="55">
        <v>0</v>
      </c>
      <c r="F15" s="55">
        <v>0</v>
      </c>
      <c r="G15" s="55">
        <v>0</v>
      </c>
      <c r="H15" s="55">
        <v>0</v>
      </c>
    </row>
    <row r="16" spans="1:12" s="41" customFormat="1">
      <c r="A16" s="223"/>
      <c r="B16" s="223"/>
      <c r="C16" s="224"/>
      <c r="D16" s="78" t="s">
        <v>12</v>
      </c>
      <c r="E16" s="55">
        <v>0</v>
      </c>
      <c r="F16" s="55">
        <v>0</v>
      </c>
      <c r="G16" s="55">
        <v>0</v>
      </c>
      <c r="H16" s="55">
        <v>0</v>
      </c>
    </row>
    <row r="17" spans="1:8" s="41" customFormat="1">
      <c r="A17" s="222" t="s">
        <v>19</v>
      </c>
      <c r="B17" s="222" t="s">
        <v>19</v>
      </c>
      <c r="C17" s="222" t="s">
        <v>20</v>
      </c>
      <c r="D17" s="78" t="s">
        <v>10</v>
      </c>
      <c r="E17" s="55">
        <v>0</v>
      </c>
      <c r="F17" s="55">
        <v>12220635</v>
      </c>
      <c r="G17" s="55">
        <v>0</v>
      </c>
      <c r="H17" s="55">
        <v>12220635</v>
      </c>
    </row>
    <row r="18" spans="1:8" s="41" customFormat="1">
      <c r="A18" s="223"/>
      <c r="B18" s="223"/>
      <c r="C18" s="223"/>
      <c r="D18" s="78" t="s">
        <v>11</v>
      </c>
      <c r="E18" s="55">
        <v>0</v>
      </c>
      <c r="F18" s="55">
        <v>12220635</v>
      </c>
      <c r="G18" s="55">
        <v>0</v>
      </c>
      <c r="H18" s="55">
        <v>12220635</v>
      </c>
    </row>
    <row r="19" spans="1:8" s="41" customFormat="1">
      <c r="A19" s="223"/>
      <c r="B19" s="223"/>
      <c r="C19" s="224"/>
      <c r="D19" s="78" t="s">
        <v>12</v>
      </c>
      <c r="E19" s="55">
        <v>0</v>
      </c>
      <c r="F19" s="55">
        <v>0</v>
      </c>
      <c r="G19" s="55">
        <v>0</v>
      </c>
      <c r="H19" s="55">
        <v>0</v>
      </c>
    </row>
    <row r="20" spans="1:8" s="41" customFormat="1">
      <c r="A20" s="222" t="s">
        <v>21</v>
      </c>
      <c r="B20" s="222" t="s">
        <v>21</v>
      </c>
      <c r="C20" s="222" t="s">
        <v>22</v>
      </c>
      <c r="D20" s="78" t="s">
        <v>10</v>
      </c>
      <c r="E20" s="55">
        <v>0</v>
      </c>
      <c r="F20" s="55">
        <v>30165</v>
      </c>
      <c r="G20" s="55">
        <v>0</v>
      </c>
      <c r="H20" s="55">
        <v>30165</v>
      </c>
    </row>
    <row r="21" spans="1:8" s="41" customFormat="1">
      <c r="A21" s="223"/>
      <c r="B21" s="223"/>
      <c r="C21" s="223"/>
      <c r="D21" s="78" t="s">
        <v>11</v>
      </c>
      <c r="E21" s="55">
        <v>0</v>
      </c>
      <c r="F21" s="55">
        <v>6376</v>
      </c>
      <c r="G21" s="55">
        <v>0</v>
      </c>
      <c r="H21" s="55">
        <v>6376</v>
      </c>
    </row>
    <row r="22" spans="1:8" s="41" customFormat="1">
      <c r="A22" s="223"/>
      <c r="B22" s="223"/>
      <c r="C22" s="224"/>
      <c r="D22" s="78" t="s">
        <v>12</v>
      </c>
      <c r="E22" s="55">
        <v>0</v>
      </c>
      <c r="F22" s="55">
        <v>23789</v>
      </c>
      <c r="G22" s="55">
        <v>0</v>
      </c>
      <c r="H22" s="55">
        <v>23789</v>
      </c>
    </row>
    <row r="23" spans="1:8" s="41" customFormat="1">
      <c r="A23" s="222" t="s">
        <v>23</v>
      </c>
      <c r="B23" s="222" t="s">
        <v>23</v>
      </c>
      <c r="C23" s="222" t="s">
        <v>24</v>
      </c>
      <c r="D23" s="78" t="s">
        <v>10</v>
      </c>
      <c r="E23" s="55">
        <v>0</v>
      </c>
      <c r="F23" s="55">
        <v>0</v>
      </c>
      <c r="G23" s="55">
        <v>0</v>
      </c>
      <c r="H23" s="55">
        <v>0</v>
      </c>
    </row>
    <row r="24" spans="1:8" s="41" customFormat="1">
      <c r="A24" s="223"/>
      <c r="B24" s="223"/>
      <c r="C24" s="223"/>
      <c r="D24" s="78" t="s">
        <v>11</v>
      </c>
      <c r="E24" s="55">
        <v>0</v>
      </c>
      <c r="F24" s="55">
        <v>0</v>
      </c>
      <c r="G24" s="55">
        <v>0</v>
      </c>
      <c r="H24" s="55">
        <v>0</v>
      </c>
    </row>
    <row r="25" spans="1:8" s="41" customFormat="1">
      <c r="A25" s="223"/>
      <c r="B25" s="223"/>
      <c r="C25" s="224"/>
      <c r="D25" s="78" t="s">
        <v>12</v>
      </c>
      <c r="E25" s="55">
        <v>0</v>
      </c>
      <c r="F25" s="55">
        <v>0</v>
      </c>
      <c r="G25" s="55">
        <v>0</v>
      </c>
      <c r="H25" s="55">
        <v>0</v>
      </c>
    </row>
    <row r="26" spans="1:8">
      <c r="A26" s="225" t="s">
        <v>25</v>
      </c>
      <c r="B26" s="226"/>
      <c r="C26" s="227"/>
      <c r="D26" s="80" t="s">
        <v>10</v>
      </c>
      <c r="E26" s="72">
        <v>0</v>
      </c>
      <c r="F26" s="72">
        <v>128502000</v>
      </c>
      <c r="G26" s="72">
        <v>0</v>
      </c>
      <c r="H26" s="72">
        <v>128502000</v>
      </c>
    </row>
    <row r="27" spans="1:8">
      <c r="A27" s="177"/>
      <c r="B27" s="178"/>
      <c r="C27" s="228"/>
      <c r="D27" s="75" t="s">
        <v>11</v>
      </c>
      <c r="E27" s="73">
        <v>0</v>
      </c>
      <c r="F27" s="73">
        <v>116393999</v>
      </c>
      <c r="G27" s="73">
        <v>0</v>
      </c>
      <c r="H27" s="73">
        <v>116393999</v>
      </c>
    </row>
    <row r="28" spans="1:8">
      <c r="A28" s="179"/>
      <c r="B28" s="180"/>
      <c r="C28" s="229"/>
      <c r="D28" s="75" t="s">
        <v>12</v>
      </c>
      <c r="E28" s="73">
        <v>0</v>
      </c>
      <c r="F28" s="73">
        <v>12108001</v>
      </c>
      <c r="G28" s="73">
        <v>0</v>
      </c>
      <c r="H28" s="73">
        <v>12108001</v>
      </c>
    </row>
  </sheetData>
  <mergeCells count="29">
    <mergeCell ref="A1:H1"/>
    <mergeCell ref="A3:C3"/>
    <mergeCell ref="D3:D4"/>
    <mergeCell ref="E3:E4"/>
    <mergeCell ref="F3:F4"/>
    <mergeCell ref="G3:G4"/>
    <mergeCell ref="H3:H4"/>
    <mergeCell ref="A5:A7"/>
    <mergeCell ref="B5:B7"/>
    <mergeCell ref="C5:C7"/>
    <mergeCell ref="A8:A10"/>
    <mergeCell ref="B8:B10"/>
    <mergeCell ref="C8:C10"/>
    <mergeCell ref="A11:A13"/>
    <mergeCell ref="B11:B13"/>
    <mergeCell ref="C11:C13"/>
    <mergeCell ref="A14:A16"/>
    <mergeCell ref="B14:B16"/>
    <mergeCell ref="C14:C16"/>
    <mergeCell ref="A23:A25"/>
    <mergeCell ref="B23:B25"/>
    <mergeCell ref="C23:C25"/>
    <mergeCell ref="A26:C28"/>
    <mergeCell ref="A17:A19"/>
    <mergeCell ref="B17:B19"/>
    <mergeCell ref="C17:C19"/>
    <mergeCell ref="A20:A22"/>
    <mergeCell ref="B20:B22"/>
    <mergeCell ref="C20:C22"/>
  </mergeCells>
  <phoneticPr fontId="1" type="noConversion"/>
  <printOptions horizontalCentered="1"/>
  <pageMargins left="0.47244094488188981" right="0.35433070866141736" top="0.15748031496062992" bottom="0.74803149606299213" header="0.15748031496062992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97"/>
  <sheetViews>
    <sheetView workbookViewId="0">
      <selection sqref="A1:J1"/>
    </sheetView>
  </sheetViews>
  <sheetFormatPr defaultRowHeight="16.5"/>
  <cols>
    <col min="1" max="2" width="8.625" style="4" customWidth="1"/>
    <col min="3" max="3" width="9.375" style="4" customWidth="1"/>
    <col min="4" max="4" width="0" style="1" hidden="1" customWidth="1"/>
    <col min="5" max="5" width="5.625" style="1" customWidth="1"/>
    <col min="6" max="10" width="13.625" style="2" customWidth="1"/>
    <col min="11" max="16384" width="9" style="1"/>
  </cols>
  <sheetData>
    <row r="1" spans="1:12" ht="30.75" customHeight="1">
      <c r="A1" s="172" t="s">
        <v>250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2" s="7" customFormat="1" ht="13.5" customHeight="1">
      <c r="B2" s="8"/>
      <c r="C2" s="8"/>
      <c r="D2" s="8"/>
      <c r="E2" s="90"/>
      <c r="F2" s="9"/>
      <c r="G2" s="9"/>
      <c r="J2" s="90" t="s">
        <v>803</v>
      </c>
      <c r="K2" s="9"/>
      <c r="L2" s="10"/>
    </row>
    <row r="3" spans="1:12">
      <c r="A3" s="173" t="s">
        <v>0</v>
      </c>
      <c r="B3" s="174"/>
      <c r="C3" s="174"/>
      <c r="D3" s="230"/>
      <c r="E3" s="175" t="s">
        <v>1</v>
      </c>
      <c r="F3" s="162" t="s">
        <v>251</v>
      </c>
      <c r="G3" s="162" t="s">
        <v>3</v>
      </c>
      <c r="H3" s="162" t="s">
        <v>4</v>
      </c>
      <c r="I3" s="162" t="s">
        <v>28</v>
      </c>
      <c r="J3" s="162" t="s">
        <v>5</v>
      </c>
    </row>
    <row r="4" spans="1:12">
      <c r="A4" s="75" t="s">
        <v>6</v>
      </c>
      <c r="B4" s="75" t="s">
        <v>7</v>
      </c>
      <c r="C4" s="75" t="s">
        <v>8</v>
      </c>
      <c r="D4" s="75" t="s">
        <v>252</v>
      </c>
      <c r="E4" s="176"/>
      <c r="F4" s="163"/>
      <c r="G4" s="163"/>
      <c r="H4" s="163"/>
      <c r="I4" s="163"/>
      <c r="J4" s="163"/>
    </row>
    <row r="5" spans="1:12">
      <c r="A5" s="169" t="s">
        <v>29</v>
      </c>
      <c r="B5" s="169" t="s">
        <v>30</v>
      </c>
      <c r="C5" s="169" t="s">
        <v>31</v>
      </c>
      <c r="D5" s="192" t="s">
        <v>253</v>
      </c>
      <c r="E5" s="76" t="s">
        <v>10</v>
      </c>
      <c r="F5" s="77">
        <v>0</v>
      </c>
      <c r="G5" s="77">
        <v>76380000</v>
      </c>
      <c r="H5" s="77">
        <v>0</v>
      </c>
      <c r="I5" s="77">
        <v>76380000</v>
      </c>
      <c r="J5" s="77">
        <v>76380000</v>
      </c>
    </row>
    <row r="6" spans="1:12">
      <c r="A6" s="170"/>
      <c r="B6" s="170"/>
      <c r="C6" s="170"/>
      <c r="D6" s="193"/>
      <c r="E6" s="78" t="s">
        <v>11</v>
      </c>
      <c r="F6" s="55">
        <v>0</v>
      </c>
      <c r="G6" s="55">
        <v>71738500</v>
      </c>
      <c r="H6" s="55">
        <v>0</v>
      </c>
      <c r="I6" s="55">
        <v>71738500</v>
      </c>
      <c r="J6" s="55">
        <v>71738500</v>
      </c>
    </row>
    <row r="7" spans="1:12">
      <c r="A7" s="170"/>
      <c r="B7" s="170"/>
      <c r="C7" s="171"/>
      <c r="D7" s="194"/>
      <c r="E7" s="78" t="s">
        <v>12</v>
      </c>
      <c r="F7" s="55">
        <v>0</v>
      </c>
      <c r="G7" s="55">
        <v>4641500</v>
      </c>
      <c r="H7" s="55">
        <v>0</v>
      </c>
      <c r="I7" s="55">
        <v>4641500</v>
      </c>
      <c r="J7" s="55">
        <v>4641500</v>
      </c>
    </row>
    <row r="8" spans="1:12">
      <c r="A8" s="170"/>
      <c r="B8" s="170"/>
      <c r="C8" s="169" t="s">
        <v>32</v>
      </c>
      <c r="D8" s="192" t="s">
        <v>253</v>
      </c>
      <c r="E8" s="78" t="s">
        <v>10</v>
      </c>
      <c r="F8" s="55">
        <v>0</v>
      </c>
      <c r="G8" s="55">
        <v>400000</v>
      </c>
      <c r="H8" s="55">
        <v>0</v>
      </c>
      <c r="I8" s="55">
        <v>400000</v>
      </c>
      <c r="J8" s="55">
        <v>400000</v>
      </c>
    </row>
    <row r="9" spans="1:12">
      <c r="A9" s="170"/>
      <c r="B9" s="170"/>
      <c r="C9" s="170"/>
      <c r="D9" s="193"/>
      <c r="E9" s="78" t="s">
        <v>11</v>
      </c>
      <c r="F9" s="55">
        <v>0</v>
      </c>
      <c r="G9" s="55">
        <v>400000</v>
      </c>
      <c r="H9" s="55">
        <v>0</v>
      </c>
      <c r="I9" s="55">
        <v>400000</v>
      </c>
      <c r="J9" s="55">
        <v>400000</v>
      </c>
    </row>
    <row r="10" spans="1:12">
      <c r="A10" s="170"/>
      <c r="B10" s="170"/>
      <c r="C10" s="171"/>
      <c r="D10" s="194"/>
      <c r="E10" s="78" t="s">
        <v>12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</row>
    <row r="11" spans="1:12">
      <c r="A11" s="170"/>
      <c r="B11" s="170"/>
      <c r="C11" s="169" t="s">
        <v>34</v>
      </c>
      <c r="D11" s="192" t="s">
        <v>253</v>
      </c>
      <c r="E11" s="78" t="s">
        <v>10</v>
      </c>
      <c r="F11" s="55">
        <v>0</v>
      </c>
      <c r="G11" s="55">
        <v>21283890</v>
      </c>
      <c r="H11" s="55">
        <v>0</v>
      </c>
      <c r="I11" s="55">
        <v>21283890</v>
      </c>
      <c r="J11" s="55">
        <v>21283890</v>
      </c>
    </row>
    <row r="12" spans="1:12">
      <c r="A12" s="170"/>
      <c r="B12" s="170"/>
      <c r="C12" s="170"/>
      <c r="D12" s="193"/>
      <c r="E12" s="78" t="s">
        <v>11</v>
      </c>
      <c r="F12" s="55">
        <v>0</v>
      </c>
      <c r="G12" s="55">
        <v>13028170</v>
      </c>
      <c r="H12" s="55">
        <v>0</v>
      </c>
      <c r="I12" s="55">
        <v>13028170</v>
      </c>
      <c r="J12" s="55">
        <v>13028170</v>
      </c>
    </row>
    <row r="13" spans="1:12">
      <c r="A13" s="170"/>
      <c r="B13" s="170"/>
      <c r="C13" s="171"/>
      <c r="D13" s="194"/>
      <c r="E13" s="78" t="s">
        <v>12</v>
      </c>
      <c r="F13" s="55">
        <v>0</v>
      </c>
      <c r="G13" s="55">
        <v>8255720</v>
      </c>
      <c r="H13" s="55">
        <v>0</v>
      </c>
      <c r="I13" s="55">
        <v>8255720</v>
      </c>
      <c r="J13" s="55">
        <v>8255720</v>
      </c>
    </row>
    <row r="14" spans="1:12">
      <c r="A14" s="170"/>
      <c r="B14" s="170"/>
      <c r="C14" s="169" t="s">
        <v>254</v>
      </c>
      <c r="D14" s="192" t="s">
        <v>253</v>
      </c>
      <c r="E14" s="78" t="s">
        <v>10</v>
      </c>
      <c r="F14" s="55">
        <v>0</v>
      </c>
      <c r="G14" s="55">
        <v>8171990</v>
      </c>
      <c r="H14" s="55">
        <v>0</v>
      </c>
      <c r="I14" s="55">
        <v>8171990</v>
      </c>
      <c r="J14" s="55">
        <v>8171990</v>
      </c>
    </row>
    <row r="15" spans="1:12">
      <c r="A15" s="170"/>
      <c r="B15" s="170"/>
      <c r="C15" s="170"/>
      <c r="D15" s="193"/>
      <c r="E15" s="78" t="s">
        <v>11</v>
      </c>
      <c r="F15" s="55">
        <v>0</v>
      </c>
      <c r="G15" s="55">
        <v>7305806</v>
      </c>
      <c r="H15" s="55">
        <v>0</v>
      </c>
      <c r="I15" s="55">
        <v>7305806</v>
      </c>
      <c r="J15" s="55">
        <v>7305806</v>
      </c>
    </row>
    <row r="16" spans="1:12">
      <c r="A16" s="170"/>
      <c r="B16" s="170"/>
      <c r="C16" s="171"/>
      <c r="D16" s="194"/>
      <c r="E16" s="78" t="s">
        <v>12</v>
      </c>
      <c r="F16" s="55">
        <v>0</v>
      </c>
      <c r="G16" s="55">
        <v>866184</v>
      </c>
      <c r="H16" s="55">
        <v>0</v>
      </c>
      <c r="I16" s="55">
        <v>866184</v>
      </c>
      <c r="J16" s="55">
        <v>866184</v>
      </c>
    </row>
    <row r="17" spans="1:10">
      <c r="A17" s="170"/>
      <c r="B17" s="170"/>
      <c r="C17" s="169" t="s">
        <v>255</v>
      </c>
      <c r="D17" s="192" t="s">
        <v>253</v>
      </c>
      <c r="E17" s="78" t="s">
        <v>10</v>
      </c>
      <c r="F17" s="55">
        <v>0</v>
      </c>
      <c r="G17" s="55">
        <v>9502340</v>
      </c>
      <c r="H17" s="55">
        <v>0</v>
      </c>
      <c r="I17" s="55">
        <v>9502340</v>
      </c>
      <c r="J17" s="55">
        <v>9502340</v>
      </c>
    </row>
    <row r="18" spans="1:10">
      <c r="A18" s="170"/>
      <c r="B18" s="170"/>
      <c r="C18" s="170"/>
      <c r="D18" s="193"/>
      <c r="E18" s="78" t="s">
        <v>11</v>
      </c>
      <c r="F18" s="55">
        <v>0</v>
      </c>
      <c r="G18" s="55">
        <v>6842388</v>
      </c>
      <c r="H18" s="55">
        <v>0</v>
      </c>
      <c r="I18" s="55">
        <v>6842388</v>
      </c>
      <c r="J18" s="55">
        <v>6842388</v>
      </c>
    </row>
    <row r="19" spans="1:10">
      <c r="A19" s="170"/>
      <c r="B19" s="170"/>
      <c r="C19" s="171"/>
      <c r="D19" s="194"/>
      <c r="E19" s="78" t="s">
        <v>12</v>
      </c>
      <c r="F19" s="55">
        <v>0</v>
      </c>
      <c r="G19" s="55">
        <v>2659952</v>
      </c>
      <c r="H19" s="55">
        <v>0</v>
      </c>
      <c r="I19" s="55">
        <v>2659952</v>
      </c>
      <c r="J19" s="55">
        <v>2659952</v>
      </c>
    </row>
    <row r="20" spans="1:10">
      <c r="A20" s="170"/>
      <c r="B20" s="170"/>
      <c r="C20" s="169" t="s">
        <v>256</v>
      </c>
      <c r="D20" s="192" t="s">
        <v>253</v>
      </c>
      <c r="E20" s="78" t="s">
        <v>10</v>
      </c>
      <c r="F20" s="55">
        <v>0</v>
      </c>
      <c r="G20" s="55">
        <v>7540000</v>
      </c>
      <c r="H20" s="55">
        <v>0</v>
      </c>
      <c r="I20" s="55">
        <v>7540000</v>
      </c>
      <c r="J20" s="55">
        <v>7540000</v>
      </c>
    </row>
    <row r="21" spans="1:10">
      <c r="A21" s="170"/>
      <c r="B21" s="170"/>
      <c r="C21" s="170"/>
      <c r="D21" s="193"/>
      <c r="E21" s="78" t="s">
        <v>11</v>
      </c>
      <c r="F21" s="55">
        <v>0</v>
      </c>
      <c r="G21" s="55">
        <v>7092200</v>
      </c>
      <c r="H21" s="55">
        <v>0</v>
      </c>
      <c r="I21" s="55">
        <v>7092200</v>
      </c>
      <c r="J21" s="55">
        <v>7092200</v>
      </c>
    </row>
    <row r="22" spans="1:10">
      <c r="A22" s="170"/>
      <c r="B22" s="170"/>
      <c r="C22" s="171"/>
      <c r="D22" s="194"/>
      <c r="E22" s="78" t="s">
        <v>12</v>
      </c>
      <c r="F22" s="55">
        <v>0</v>
      </c>
      <c r="G22" s="55">
        <v>447800</v>
      </c>
      <c r="H22" s="55">
        <v>0</v>
      </c>
      <c r="I22" s="55">
        <v>447800</v>
      </c>
      <c r="J22" s="55">
        <v>447800</v>
      </c>
    </row>
    <row r="23" spans="1:10">
      <c r="A23" s="170"/>
      <c r="B23" s="170"/>
      <c r="C23" s="169" t="s">
        <v>303</v>
      </c>
      <c r="D23" s="192" t="s">
        <v>253</v>
      </c>
      <c r="E23" s="78" t="s">
        <v>10</v>
      </c>
      <c r="F23" s="55">
        <v>0</v>
      </c>
      <c r="G23" s="55">
        <v>123278220</v>
      </c>
      <c r="H23" s="55">
        <v>0</v>
      </c>
      <c r="I23" s="55">
        <v>123278220</v>
      </c>
      <c r="J23" s="55">
        <v>123278220</v>
      </c>
    </row>
    <row r="24" spans="1:10">
      <c r="A24" s="170"/>
      <c r="B24" s="170"/>
      <c r="C24" s="170"/>
      <c r="D24" s="193"/>
      <c r="E24" s="78" t="s">
        <v>11</v>
      </c>
      <c r="F24" s="55">
        <v>0</v>
      </c>
      <c r="G24" s="55">
        <v>106407064</v>
      </c>
      <c r="H24" s="55">
        <v>0</v>
      </c>
      <c r="I24" s="55">
        <v>106407064</v>
      </c>
      <c r="J24" s="55">
        <v>106407064</v>
      </c>
    </row>
    <row r="25" spans="1:10">
      <c r="A25" s="170"/>
      <c r="B25" s="171"/>
      <c r="C25" s="171"/>
      <c r="D25" s="194"/>
      <c r="E25" s="78" t="s">
        <v>12</v>
      </c>
      <c r="F25" s="55">
        <v>0</v>
      </c>
      <c r="G25" s="55">
        <v>16871156</v>
      </c>
      <c r="H25" s="55">
        <v>0</v>
      </c>
      <c r="I25" s="55">
        <v>16871156</v>
      </c>
      <c r="J25" s="55">
        <v>16871156</v>
      </c>
    </row>
    <row r="26" spans="1:10">
      <c r="A26" s="170"/>
      <c r="B26" s="169" t="s">
        <v>257</v>
      </c>
      <c r="C26" s="169" t="s">
        <v>258</v>
      </c>
      <c r="D26" s="192" t="s">
        <v>253</v>
      </c>
      <c r="E26" s="78" t="s">
        <v>10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</row>
    <row r="27" spans="1:10">
      <c r="A27" s="170"/>
      <c r="B27" s="170"/>
      <c r="C27" s="170"/>
      <c r="D27" s="193"/>
      <c r="E27" s="78" t="s">
        <v>11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</row>
    <row r="28" spans="1:10">
      <c r="A28" s="170"/>
      <c r="B28" s="170"/>
      <c r="C28" s="171"/>
      <c r="D28" s="194"/>
      <c r="E28" s="78" t="s">
        <v>12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</row>
    <row r="29" spans="1:10">
      <c r="A29" s="170"/>
      <c r="B29" s="170"/>
      <c r="C29" s="169" t="s">
        <v>259</v>
      </c>
      <c r="D29" s="192" t="s">
        <v>253</v>
      </c>
      <c r="E29" s="78" t="s">
        <v>10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</row>
    <row r="30" spans="1:10">
      <c r="A30" s="170"/>
      <c r="B30" s="170"/>
      <c r="C30" s="170"/>
      <c r="D30" s="193"/>
      <c r="E30" s="78" t="s">
        <v>11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</row>
    <row r="31" spans="1:10">
      <c r="A31" s="170"/>
      <c r="B31" s="170"/>
      <c r="C31" s="171"/>
      <c r="D31" s="194"/>
      <c r="E31" s="78" t="s">
        <v>12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</row>
    <row r="32" spans="1:10">
      <c r="A32" s="170"/>
      <c r="B32" s="170"/>
      <c r="C32" s="169" t="s">
        <v>35</v>
      </c>
      <c r="D32" s="192" t="s">
        <v>253</v>
      </c>
      <c r="E32" s="78" t="s">
        <v>10</v>
      </c>
      <c r="F32" s="55">
        <v>0</v>
      </c>
      <c r="G32" s="55">
        <v>500000</v>
      </c>
      <c r="H32" s="55">
        <v>0</v>
      </c>
      <c r="I32" s="55">
        <v>500000</v>
      </c>
      <c r="J32" s="55">
        <v>500000</v>
      </c>
    </row>
    <row r="33" spans="1:10">
      <c r="A33" s="170"/>
      <c r="B33" s="170"/>
      <c r="C33" s="170"/>
      <c r="D33" s="193"/>
      <c r="E33" s="78" t="s">
        <v>11</v>
      </c>
      <c r="F33" s="55">
        <v>0</v>
      </c>
      <c r="G33" s="55">
        <v>183890</v>
      </c>
      <c r="H33" s="55">
        <v>0</v>
      </c>
      <c r="I33" s="55">
        <v>183890</v>
      </c>
      <c r="J33" s="55">
        <v>183890</v>
      </c>
    </row>
    <row r="34" spans="1:10">
      <c r="A34" s="170"/>
      <c r="B34" s="171"/>
      <c r="C34" s="171"/>
      <c r="D34" s="194"/>
      <c r="E34" s="78" t="s">
        <v>12</v>
      </c>
      <c r="F34" s="55">
        <v>0</v>
      </c>
      <c r="G34" s="55">
        <v>316110</v>
      </c>
      <c r="H34" s="55">
        <v>0</v>
      </c>
      <c r="I34" s="55">
        <v>316110</v>
      </c>
      <c r="J34" s="55">
        <v>316110</v>
      </c>
    </row>
    <row r="35" spans="1:10">
      <c r="A35" s="170"/>
      <c r="B35" s="169" t="s">
        <v>14</v>
      </c>
      <c r="C35" s="169" t="s">
        <v>36</v>
      </c>
      <c r="D35" s="192" t="s">
        <v>253</v>
      </c>
      <c r="E35" s="78" t="s">
        <v>10</v>
      </c>
      <c r="F35" s="55">
        <v>0</v>
      </c>
      <c r="G35" s="55">
        <v>100000</v>
      </c>
      <c r="H35" s="55">
        <v>0</v>
      </c>
      <c r="I35" s="55">
        <v>100000</v>
      </c>
      <c r="J35" s="55">
        <v>100000</v>
      </c>
    </row>
    <row r="36" spans="1:10">
      <c r="A36" s="170"/>
      <c r="B36" s="170"/>
      <c r="C36" s="170"/>
      <c r="D36" s="193"/>
      <c r="E36" s="78" t="s">
        <v>11</v>
      </c>
      <c r="F36" s="55">
        <v>0</v>
      </c>
      <c r="G36" s="55">
        <v>93800</v>
      </c>
      <c r="H36" s="55">
        <v>0</v>
      </c>
      <c r="I36" s="55">
        <v>93800</v>
      </c>
      <c r="J36" s="55">
        <v>93800</v>
      </c>
    </row>
    <row r="37" spans="1:10">
      <c r="A37" s="170"/>
      <c r="B37" s="170"/>
      <c r="C37" s="171"/>
      <c r="D37" s="194"/>
      <c r="E37" s="78" t="s">
        <v>12</v>
      </c>
      <c r="F37" s="55">
        <v>0</v>
      </c>
      <c r="G37" s="55">
        <v>6200</v>
      </c>
      <c r="H37" s="55">
        <v>0</v>
      </c>
      <c r="I37" s="55">
        <v>6200</v>
      </c>
      <c r="J37" s="55">
        <v>6200</v>
      </c>
    </row>
    <row r="38" spans="1:10">
      <c r="A38" s="170"/>
      <c r="B38" s="170"/>
      <c r="C38" s="169" t="s">
        <v>37</v>
      </c>
      <c r="D38" s="192" t="s">
        <v>253</v>
      </c>
      <c r="E38" s="78" t="s">
        <v>10</v>
      </c>
      <c r="F38" s="55">
        <v>0</v>
      </c>
      <c r="G38" s="55">
        <v>200000</v>
      </c>
      <c r="H38" s="55">
        <v>0</v>
      </c>
      <c r="I38" s="55">
        <v>200000</v>
      </c>
      <c r="J38" s="55">
        <v>200000</v>
      </c>
    </row>
    <row r="39" spans="1:10">
      <c r="A39" s="170"/>
      <c r="B39" s="170"/>
      <c r="C39" s="170"/>
      <c r="D39" s="193"/>
      <c r="E39" s="78" t="s">
        <v>11</v>
      </c>
      <c r="F39" s="55">
        <v>0</v>
      </c>
      <c r="G39" s="55">
        <v>70296</v>
      </c>
      <c r="H39" s="55">
        <v>0</v>
      </c>
      <c r="I39" s="55">
        <v>70296</v>
      </c>
      <c r="J39" s="55">
        <v>70296</v>
      </c>
    </row>
    <row r="40" spans="1:10">
      <c r="A40" s="170"/>
      <c r="B40" s="170"/>
      <c r="C40" s="171"/>
      <c r="D40" s="194"/>
      <c r="E40" s="78" t="s">
        <v>12</v>
      </c>
      <c r="F40" s="55">
        <v>0</v>
      </c>
      <c r="G40" s="55">
        <v>129704</v>
      </c>
      <c r="H40" s="55">
        <v>0</v>
      </c>
      <c r="I40" s="55">
        <v>129704</v>
      </c>
      <c r="J40" s="55">
        <v>129704</v>
      </c>
    </row>
    <row r="41" spans="1:10">
      <c r="A41" s="170"/>
      <c r="B41" s="170"/>
      <c r="C41" s="169" t="s">
        <v>38</v>
      </c>
      <c r="D41" s="192" t="s">
        <v>253</v>
      </c>
      <c r="E41" s="78" t="s">
        <v>10</v>
      </c>
      <c r="F41" s="55">
        <v>0</v>
      </c>
      <c r="G41" s="55">
        <v>220000</v>
      </c>
      <c r="H41" s="55">
        <v>0</v>
      </c>
      <c r="I41" s="55">
        <v>220000</v>
      </c>
      <c r="J41" s="55">
        <v>220000</v>
      </c>
    </row>
    <row r="42" spans="1:10">
      <c r="A42" s="170"/>
      <c r="B42" s="170"/>
      <c r="C42" s="170"/>
      <c r="D42" s="193"/>
      <c r="E42" s="78" t="s">
        <v>11</v>
      </c>
      <c r="F42" s="55">
        <v>0</v>
      </c>
      <c r="G42" s="55">
        <v>90640</v>
      </c>
      <c r="H42" s="55">
        <v>0</v>
      </c>
      <c r="I42" s="55">
        <v>90640</v>
      </c>
      <c r="J42" s="55">
        <v>90640</v>
      </c>
    </row>
    <row r="43" spans="1:10">
      <c r="A43" s="170"/>
      <c r="B43" s="170"/>
      <c r="C43" s="171"/>
      <c r="D43" s="194"/>
      <c r="E43" s="78" t="s">
        <v>12</v>
      </c>
      <c r="F43" s="55">
        <v>0</v>
      </c>
      <c r="G43" s="55">
        <v>129360</v>
      </c>
      <c r="H43" s="55">
        <v>0</v>
      </c>
      <c r="I43" s="55">
        <v>129360</v>
      </c>
      <c r="J43" s="55">
        <v>129360</v>
      </c>
    </row>
    <row r="44" spans="1:10">
      <c r="A44" s="170"/>
      <c r="B44" s="170"/>
      <c r="C44" s="169" t="s">
        <v>260</v>
      </c>
      <c r="D44" s="192" t="s">
        <v>253</v>
      </c>
      <c r="E44" s="78" t="s">
        <v>10</v>
      </c>
      <c r="F44" s="55">
        <v>0</v>
      </c>
      <c r="G44" s="55">
        <v>1000000</v>
      </c>
      <c r="H44" s="55">
        <v>0</v>
      </c>
      <c r="I44" s="55">
        <v>1000000</v>
      </c>
      <c r="J44" s="55">
        <v>1000000</v>
      </c>
    </row>
    <row r="45" spans="1:10">
      <c r="A45" s="170"/>
      <c r="B45" s="170"/>
      <c r="C45" s="170"/>
      <c r="D45" s="193"/>
      <c r="E45" s="78" t="s">
        <v>11</v>
      </c>
      <c r="F45" s="55">
        <v>0</v>
      </c>
      <c r="G45" s="55">
        <v>884110</v>
      </c>
      <c r="H45" s="55">
        <v>0</v>
      </c>
      <c r="I45" s="55">
        <v>884110</v>
      </c>
      <c r="J45" s="55">
        <v>884110</v>
      </c>
    </row>
    <row r="46" spans="1:10">
      <c r="A46" s="170"/>
      <c r="B46" s="170"/>
      <c r="C46" s="171"/>
      <c r="D46" s="194"/>
      <c r="E46" s="78" t="s">
        <v>12</v>
      </c>
      <c r="F46" s="55">
        <v>0</v>
      </c>
      <c r="G46" s="55">
        <v>115890</v>
      </c>
      <c r="H46" s="55">
        <v>0</v>
      </c>
      <c r="I46" s="55">
        <v>115890</v>
      </c>
      <c r="J46" s="55">
        <v>115890</v>
      </c>
    </row>
    <row r="47" spans="1:10">
      <c r="A47" s="170"/>
      <c r="B47" s="170"/>
      <c r="C47" s="169" t="s">
        <v>138</v>
      </c>
      <c r="D47" s="192" t="s">
        <v>253</v>
      </c>
      <c r="E47" s="78" t="s">
        <v>10</v>
      </c>
      <c r="F47" s="55">
        <v>0</v>
      </c>
      <c r="G47" s="55">
        <v>772670</v>
      </c>
      <c r="H47" s="55">
        <v>0</v>
      </c>
      <c r="I47" s="55">
        <v>772670</v>
      </c>
      <c r="J47" s="55">
        <v>772670</v>
      </c>
    </row>
    <row r="48" spans="1:10">
      <c r="A48" s="170"/>
      <c r="B48" s="170"/>
      <c r="C48" s="170"/>
      <c r="D48" s="193"/>
      <c r="E48" s="78" t="s">
        <v>11</v>
      </c>
      <c r="F48" s="55">
        <v>0</v>
      </c>
      <c r="G48" s="55">
        <v>772670</v>
      </c>
      <c r="H48" s="55">
        <v>0</v>
      </c>
      <c r="I48" s="55">
        <v>772670</v>
      </c>
      <c r="J48" s="55">
        <v>772670</v>
      </c>
    </row>
    <row r="49" spans="1:10">
      <c r="A49" s="170"/>
      <c r="B49" s="170"/>
      <c r="C49" s="171"/>
      <c r="D49" s="194"/>
      <c r="E49" s="78" t="s">
        <v>12</v>
      </c>
      <c r="F49" s="55">
        <v>0</v>
      </c>
      <c r="G49" s="55">
        <v>0</v>
      </c>
      <c r="H49" s="55">
        <v>0</v>
      </c>
      <c r="I49" s="55">
        <v>0</v>
      </c>
      <c r="J49" s="55">
        <v>0</v>
      </c>
    </row>
    <row r="50" spans="1:10">
      <c r="A50" s="170"/>
      <c r="B50" s="170"/>
      <c r="C50" s="169" t="s">
        <v>261</v>
      </c>
      <c r="D50" s="192" t="s">
        <v>253</v>
      </c>
      <c r="E50" s="78" t="s">
        <v>10</v>
      </c>
      <c r="F50" s="55">
        <v>0</v>
      </c>
      <c r="G50" s="55">
        <v>0</v>
      </c>
      <c r="H50" s="55">
        <v>0</v>
      </c>
      <c r="I50" s="55">
        <v>0</v>
      </c>
      <c r="J50" s="55">
        <v>0</v>
      </c>
    </row>
    <row r="51" spans="1:10">
      <c r="A51" s="170"/>
      <c r="B51" s="170"/>
      <c r="C51" s="170"/>
      <c r="D51" s="193"/>
      <c r="E51" s="78" t="s">
        <v>11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</row>
    <row r="52" spans="1:10">
      <c r="A52" s="170"/>
      <c r="B52" s="170"/>
      <c r="C52" s="171"/>
      <c r="D52" s="194"/>
      <c r="E52" s="78" t="s">
        <v>12</v>
      </c>
      <c r="F52" s="55">
        <v>0</v>
      </c>
      <c r="G52" s="55">
        <v>0</v>
      </c>
      <c r="H52" s="55">
        <v>0</v>
      </c>
      <c r="I52" s="55">
        <v>0</v>
      </c>
      <c r="J52" s="55">
        <v>0</v>
      </c>
    </row>
    <row r="53" spans="1:10">
      <c r="A53" s="170"/>
      <c r="B53" s="170"/>
      <c r="C53" s="169" t="s">
        <v>307</v>
      </c>
      <c r="D53" s="192" t="s">
        <v>253</v>
      </c>
      <c r="E53" s="78" t="s">
        <v>10</v>
      </c>
      <c r="F53" s="55">
        <v>0</v>
      </c>
      <c r="G53" s="55">
        <v>2292670</v>
      </c>
      <c r="H53" s="55">
        <v>0</v>
      </c>
      <c r="I53" s="55">
        <v>2292670</v>
      </c>
      <c r="J53" s="55">
        <v>2292670</v>
      </c>
    </row>
    <row r="54" spans="1:10">
      <c r="A54" s="170"/>
      <c r="B54" s="170"/>
      <c r="C54" s="170"/>
      <c r="D54" s="193"/>
      <c r="E54" s="78" t="s">
        <v>11</v>
      </c>
      <c r="F54" s="55">
        <v>0</v>
      </c>
      <c r="G54" s="55">
        <v>1911516</v>
      </c>
      <c r="H54" s="55">
        <v>0</v>
      </c>
      <c r="I54" s="55">
        <v>1911516</v>
      </c>
      <c r="J54" s="55">
        <v>1911516</v>
      </c>
    </row>
    <row r="55" spans="1:10">
      <c r="A55" s="170"/>
      <c r="B55" s="189"/>
      <c r="C55" s="170"/>
      <c r="D55" s="194"/>
      <c r="E55" s="78" t="s">
        <v>12</v>
      </c>
      <c r="F55" s="55">
        <v>0</v>
      </c>
      <c r="G55" s="55">
        <v>381154</v>
      </c>
      <c r="H55" s="55">
        <v>0</v>
      </c>
      <c r="I55" s="55">
        <v>381154</v>
      </c>
      <c r="J55" s="55">
        <v>381154</v>
      </c>
    </row>
    <row r="56" spans="1:10">
      <c r="A56" s="170"/>
      <c r="B56" s="233" t="s">
        <v>309</v>
      </c>
      <c r="C56" s="234"/>
      <c r="D56" s="192" t="s">
        <v>253</v>
      </c>
      <c r="E56" s="78" t="s">
        <v>10</v>
      </c>
      <c r="F56" s="55">
        <v>0</v>
      </c>
      <c r="G56" s="55">
        <v>126070890</v>
      </c>
      <c r="H56" s="55">
        <v>0</v>
      </c>
      <c r="I56" s="55">
        <v>126070890</v>
      </c>
      <c r="J56" s="55">
        <v>126070890</v>
      </c>
    </row>
    <row r="57" spans="1:10">
      <c r="A57" s="170"/>
      <c r="B57" s="185"/>
      <c r="C57" s="186"/>
      <c r="D57" s="193"/>
      <c r="E57" s="78" t="s">
        <v>11</v>
      </c>
      <c r="F57" s="55">
        <v>0</v>
      </c>
      <c r="G57" s="55">
        <v>108502470</v>
      </c>
      <c r="H57" s="55">
        <v>0</v>
      </c>
      <c r="I57" s="55">
        <v>108502470</v>
      </c>
      <c r="J57" s="55">
        <v>108502470</v>
      </c>
    </row>
    <row r="58" spans="1:10">
      <c r="A58" s="171"/>
      <c r="B58" s="187"/>
      <c r="C58" s="188"/>
      <c r="D58" s="194"/>
      <c r="E58" s="78" t="s">
        <v>12</v>
      </c>
      <c r="F58" s="55">
        <v>0</v>
      </c>
      <c r="G58" s="55">
        <v>17568420</v>
      </c>
      <c r="H58" s="55">
        <v>0</v>
      </c>
      <c r="I58" s="55">
        <v>17568420</v>
      </c>
      <c r="J58" s="55">
        <v>17568420</v>
      </c>
    </row>
    <row r="59" spans="1:10">
      <c r="A59" s="169" t="s">
        <v>262</v>
      </c>
      <c r="B59" s="169" t="s">
        <v>40</v>
      </c>
      <c r="C59" s="169" t="s">
        <v>40</v>
      </c>
      <c r="D59" s="192" t="s">
        <v>253</v>
      </c>
      <c r="E59" s="78" t="s">
        <v>10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</row>
    <row r="60" spans="1:10">
      <c r="A60" s="170"/>
      <c r="B60" s="170"/>
      <c r="C60" s="170"/>
      <c r="D60" s="193"/>
      <c r="E60" s="78" t="s">
        <v>11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</row>
    <row r="61" spans="1:10">
      <c r="A61" s="170"/>
      <c r="B61" s="170"/>
      <c r="C61" s="171"/>
      <c r="D61" s="194"/>
      <c r="E61" s="78" t="s">
        <v>12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</row>
    <row r="62" spans="1:10">
      <c r="A62" s="170"/>
      <c r="B62" s="170"/>
      <c r="C62" s="169" t="s">
        <v>263</v>
      </c>
      <c r="D62" s="192" t="s">
        <v>253</v>
      </c>
      <c r="E62" s="78" t="s">
        <v>10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</row>
    <row r="63" spans="1:10">
      <c r="A63" s="170"/>
      <c r="B63" s="170"/>
      <c r="C63" s="170"/>
      <c r="D63" s="193"/>
      <c r="E63" s="78" t="s">
        <v>11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</row>
    <row r="64" spans="1:10">
      <c r="A64" s="170"/>
      <c r="B64" s="170"/>
      <c r="C64" s="171"/>
      <c r="D64" s="194"/>
      <c r="E64" s="78" t="s">
        <v>12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</row>
    <row r="65" spans="1:10">
      <c r="A65" s="170"/>
      <c r="B65" s="170"/>
      <c r="C65" s="169" t="s">
        <v>41</v>
      </c>
      <c r="D65" s="192" t="s">
        <v>253</v>
      </c>
      <c r="E65" s="78" t="s">
        <v>10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</row>
    <row r="66" spans="1:10">
      <c r="A66" s="170"/>
      <c r="B66" s="170"/>
      <c r="C66" s="170"/>
      <c r="D66" s="193"/>
      <c r="E66" s="78" t="s">
        <v>11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</row>
    <row r="67" spans="1:10">
      <c r="A67" s="171"/>
      <c r="B67" s="171"/>
      <c r="C67" s="171"/>
      <c r="D67" s="194"/>
      <c r="E67" s="78" t="s">
        <v>12</v>
      </c>
      <c r="F67" s="55">
        <v>0</v>
      </c>
      <c r="G67" s="55">
        <v>0</v>
      </c>
      <c r="H67" s="55">
        <v>0</v>
      </c>
      <c r="I67" s="55">
        <v>0</v>
      </c>
      <c r="J67" s="55">
        <v>0</v>
      </c>
    </row>
    <row r="68" spans="1:10">
      <c r="A68" s="169" t="s">
        <v>42</v>
      </c>
      <c r="B68" s="169" t="s">
        <v>264</v>
      </c>
      <c r="C68" s="169" t="s">
        <v>265</v>
      </c>
      <c r="D68" s="192" t="s">
        <v>253</v>
      </c>
      <c r="E68" s="78" t="s">
        <v>10</v>
      </c>
      <c r="F68" s="55">
        <v>0</v>
      </c>
      <c r="G68" s="55">
        <v>300000</v>
      </c>
      <c r="H68" s="55">
        <v>0</v>
      </c>
      <c r="I68" s="55">
        <v>300000</v>
      </c>
      <c r="J68" s="55">
        <v>300000</v>
      </c>
    </row>
    <row r="69" spans="1:10">
      <c r="A69" s="170"/>
      <c r="B69" s="170"/>
      <c r="C69" s="170"/>
      <c r="D69" s="193"/>
      <c r="E69" s="78" t="s">
        <v>11</v>
      </c>
      <c r="F69" s="55">
        <v>0</v>
      </c>
      <c r="G69" s="55">
        <v>156280</v>
      </c>
      <c r="H69" s="55">
        <v>0</v>
      </c>
      <c r="I69" s="55">
        <v>156280</v>
      </c>
      <c r="J69" s="55">
        <v>156280</v>
      </c>
    </row>
    <row r="70" spans="1:10">
      <c r="A70" s="170"/>
      <c r="B70" s="170"/>
      <c r="C70" s="171"/>
      <c r="D70" s="194"/>
      <c r="E70" s="78" t="s">
        <v>12</v>
      </c>
      <c r="F70" s="55">
        <v>0</v>
      </c>
      <c r="G70" s="55">
        <v>143720</v>
      </c>
      <c r="H70" s="55">
        <v>0</v>
      </c>
      <c r="I70" s="55">
        <v>143720</v>
      </c>
      <c r="J70" s="55">
        <v>143720</v>
      </c>
    </row>
    <row r="71" spans="1:10">
      <c r="A71" s="170"/>
      <c r="B71" s="170"/>
      <c r="C71" s="169" t="s">
        <v>266</v>
      </c>
      <c r="D71" s="192" t="s">
        <v>253</v>
      </c>
      <c r="E71" s="78" t="s">
        <v>10</v>
      </c>
      <c r="F71" s="55">
        <v>0</v>
      </c>
      <c r="G71" s="55">
        <v>0</v>
      </c>
      <c r="H71" s="55">
        <v>0</v>
      </c>
      <c r="I71" s="55">
        <v>0</v>
      </c>
      <c r="J71" s="55">
        <v>0</v>
      </c>
    </row>
    <row r="72" spans="1:10">
      <c r="A72" s="170"/>
      <c r="B72" s="170"/>
      <c r="C72" s="170"/>
      <c r="D72" s="193"/>
      <c r="E72" s="78" t="s">
        <v>11</v>
      </c>
      <c r="F72" s="55">
        <v>0</v>
      </c>
      <c r="G72" s="55">
        <v>0</v>
      </c>
      <c r="H72" s="55">
        <v>0</v>
      </c>
      <c r="I72" s="55">
        <v>0</v>
      </c>
      <c r="J72" s="55">
        <v>0</v>
      </c>
    </row>
    <row r="73" spans="1:10">
      <c r="A73" s="170"/>
      <c r="B73" s="170"/>
      <c r="C73" s="171"/>
      <c r="D73" s="194"/>
      <c r="E73" s="78" t="s">
        <v>12</v>
      </c>
      <c r="F73" s="55">
        <v>0</v>
      </c>
      <c r="G73" s="55">
        <v>0</v>
      </c>
      <c r="H73" s="55">
        <v>0</v>
      </c>
      <c r="I73" s="55">
        <v>0</v>
      </c>
      <c r="J73" s="55">
        <v>0</v>
      </c>
    </row>
    <row r="74" spans="1:10">
      <c r="A74" s="170"/>
      <c r="B74" s="170"/>
      <c r="C74" s="169" t="s">
        <v>267</v>
      </c>
      <c r="D74" s="192" t="s">
        <v>253</v>
      </c>
      <c r="E74" s="78" t="s">
        <v>10</v>
      </c>
      <c r="F74" s="55">
        <v>0</v>
      </c>
      <c r="G74" s="55">
        <v>2050000</v>
      </c>
      <c r="H74" s="55">
        <v>0</v>
      </c>
      <c r="I74" s="55">
        <v>2050000</v>
      </c>
      <c r="J74" s="55">
        <v>2050000</v>
      </c>
    </row>
    <row r="75" spans="1:10">
      <c r="A75" s="170"/>
      <c r="B75" s="170"/>
      <c r="C75" s="170"/>
      <c r="D75" s="193"/>
      <c r="E75" s="78" t="s">
        <v>11</v>
      </c>
      <c r="F75" s="55">
        <v>0</v>
      </c>
      <c r="G75" s="55">
        <v>1626200</v>
      </c>
      <c r="H75" s="55">
        <v>0</v>
      </c>
      <c r="I75" s="55">
        <v>1626200</v>
      </c>
      <c r="J75" s="55">
        <v>1626200</v>
      </c>
    </row>
    <row r="76" spans="1:10">
      <c r="A76" s="170"/>
      <c r="B76" s="170"/>
      <c r="C76" s="171"/>
      <c r="D76" s="194"/>
      <c r="E76" s="78" t="s">
        <v>12</v>
      </c>
      <c r="F76" s="55">
        <v>0</v>
      </c>
      <c r="G76" s="55">
        <v>423800</v>
      </c>
      <c r="H76" s="55">
        <v>0</v>
      </c>
      <c r="I76" s="55">
        <v>423800</v>
      </c>
      <c r="J76" s="55">
        <v>423800</v>
      </c>
    </row>
    <row r="77" spans="1:10">
      <c r="A77" s="170"/>
      <c r="B77" s="170"/>
      <c r="C77" s="169" t="s">
        <v>268</v>
      </c>
      <c r="D77" s="192" t="s">
        <v>253</v>
      </c>
      <c r="E77" s="78" t="s">
        <v>10</v>
      </c>
      <c r="F77" s="55">
        <v>0</v>
      </c>
      <c r="G77" s="55">
        <v>0</v>
      </c>
      <c r="H77" s="55">
        <v>0</v>
      </c>
      <c r="I77" s="55">
        <v>0</v>
      </c>
      <c r="J77" s="55">
        <v>0</v>
      </c>
    </row>
    <row r="78" spans="1:10">
      <c r="A78" s="170"/>
      <c r="B78" s="170"/>
      <c r="C78" s="170"/>
      <c r="D78" s="193"/>
      <c r="E78" s="78" t="s">
        <v>11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</row>
    <row r="79" spans="1:10">
      <c r="A79" s="170"/>
      <c r="B79" s="170"/>
      <c r="C79" s="171"/>
      <c r="D79" s="194"/>
      <c r="E79" s="78" t="s">
        <v>12</v>
      </c>
      <c r="F79" s="55">
        <v>0</v>
      </c>
      <c r="G79" s="55">
        <v>0</v>
      </c>
      <c r="H79" s="55">
        <v>0</v>
      </c>
      <c r="I79" s="55">
        <v>0</v>
      </c>
      <c r="J79" s="55">
        <v>0</v>
      </c>
    </row>
    <row r="80" spans="1:10">
      <c r="A80" s="170"/>
      <c r="B80" s="170"/>
      <c r="C80" s="169" t="s">
        <v>307</v>
      </c>
      <c r="D80" s="192" t="s">
        <v>253</v>
      </c>
      <c r="E80" s="78" t="s">
        <v>10</v>
      </c>
      <c r="F80" s="55">
        <v>0</v>
      </c>
      <c r="G80" s="55">
        <v>2350000</v>
      </c>
      <c r="H80" s="55">
        <v>0</v>
      </c>
      <c r="I80" s="55">
        <v>2350000</v>
      </c>
      <c r="J80" s="55">
        <v>2350000</v>
      </c>
    </row>
    <row r="81" spans="1:10">
      <c r="A81" s="170"/>
      <c r="B81" s="170"/>
      <c r="C81" s="170"/>
      <c r="D81" s="193"/>
      <c r="E81" s="78" t="s">
        <v>11</v>
      </c>
      <c r="F81" s="55">
        <v>0</v>
      </c>
      <c r="G81" s="55">
        <v>1782480</v>
      </c>
      <c r="H81" s="55">
        <v>0</v>
      </c>
      <c r="I81" s="55">
        <v>1782480</v>
      </c>
      <c r="J81" s="55">
        <v>1782480</v>
      </c>
    </row>
    <row r="82" spans="1:10">
      <c r="A82" s="171"/>
      <c r="B82" s="171"/>
      <c r="C82" s="171"/>
      <c r="D82" s="194"/>
      <c r="E82" s="78" t="s">
        <v>12</v>
      </c>
      <c r="F82" s="55">
        <v>0</v>
      </c>
      <c r="G82" s="55">
        <v>567520</v>
      </c>
      <c r="H82" s="55">
        <v>0</v>
      </c>
      <c r="I82" s="55">
        <v>567520</v>
      </c>
      <c r="J82" s="55">
        <v>567520</v>
      </c>
    </row>
    <row r="83" spans="1:10">
      <c r="A83" s="169" t="s">
        <v>269</v>
      </c>
      <c r="B83" s="169" t="s">
        <v>269</v>
      </c>
      <c r="C83" s="169" t="s">
        <v>270</v>
      </c>
      <c r="D83" s="192" t="s">
        <v>253</v>
      </c>
      <c r="E83" s="78" t="s">
        <v>10</v>
      </c>
      <c r="F83" s="55">
        <v>0</v>
      </c>
      <c r="G83" s="55">
        <v>0</v>
      </c>
      <c r="H83" s="55">
        <v>0</v>
      </c>
      <c r="I83" s="55">
        <v>0</v>
      </c>
      <c r="J83" s="55">
        <v>0</v>
      </c>
    </row>
    <row r="84" spans="1:10">
      <c r="A84" s="170"/>
      <c r="B84" s="170"/>
      <c r="C84" s="170"/>
      <c r="D84" s="193"/>
      <c r="E84" s="78" t="s">
        <v>11</v>
      </c>
      <c r="F84" s="55">
        <v>0</v>
      </c>
      <c r="G84" s="55">
        <v>0</v>
      </c>
      <c r="H84" s="55">
        <v>0</v>
      </c>
      <c r="I84" s="55">
        <v>0</v>
      </c>
      <c r="J84" s="55">
        <v>0</v>
      </c>
    </row>
    <row r="85" spans="1:10">
      <c r="A85" s="170"/>
      <c r="B85" s="170"/>
      <c r="C85" s="171"/>
      <c r="D85" s="194"/>
      <c r="E85" s="78" t="s">
        <v>12</v>
      </c>
      <c r="F85" s="55">
        <v>0</v>
      </c>
      <c r="G85" s="55">
        <v>0</v>
      </c>
      <c r="H85" s="55">
        <v>0</v>
      </c>
      <c r="I85" s="55">
        <v>0</v>
      </c>
      <c r="J85" s="55">
        <v>0</v>
      </c>
    </row>
    <row r="86" spans="1:10">
      <c r="A86" s="170"/>
      <c r="B86" s="170"/>
      <c r="C86" s="169" t="s">
        <v>271</v>
      </c>
      <c r="D86" s="192" t="s">
        <v>253</v>
      </c>
      <c r="E86" s="78" t="s">
        <v>10</v>
      </c>
      <c r="F86" s="55">
        <v>0</v>
      </c>
      <c r="G86" s="55">
        <v>0</v>
      </c>
      <c r="H86" s="55">
        <v>0</v>
      </c>
      <c r="I86" s="55">
        <v>0</v>
      </c>
      <c r="J86" s="55">
        <v>0</v>
      </c>
    </row>
    <row r="87" spans="1:10">
      <c r="A87" s="170"/>
      <c r="B87" s="170"/>
      <c r="C87" s="170"/>
      <c r="D87" s="193"/>
      <c r="E87" s="78" t="s">
        <v>11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</row>
    <row r="88" spans="1:10">
      <c r="A88" s="171"/>
      <c r="B88" s="171"/>
      <c r="C88" s="171"/>
      <c r="D88" s="194"/>
      <c r="E88" s="78" t="s">
        <v>12</v>
      </c>
      <c r="F88" s="55">
        <v>0</v>
      </c>
      <c r="G88" s="55">
        <v>0</v>
      </c>
      <c r="H88" s="55">
        <v>0</v>
      </c>
      <c r="I88" s="55">
        <v>0</v>
      </c>
      <c r="J88" s="55">
        <v>0</v>
      </c>
    </row>
    <row r="89" spans="1:10">
      <c r="A89" s="169" t="s">
        <v>43</v>
      </c>
      <c r="B89" s="169" t="s">
        <v>43</v>
      </c>
      <c r="C89" s="169" t="s">
        <v>43</v>
      </c>
      <c r="D89" s="192" t="s">
        <v>253</v>
      </c>
      <c r="E89" s="78" t="s">
        <v>10</v>
      </c>
      <c r="F89" s="55">
        <v>0</v>
      </c>
      <c r="G89" s="55">
        <v>81110</v>
      </c>
      <c r="H89" s="55">
        <v>0</v>
      </c>
      <c r="I89" s="55">
        <v>81110</v>
      </c>
      <c r="J89" s="55">
        <v>81110</v>
      </c>
    </row>
    <row r="90" spans="1:10">
      <c r="A90" s="170"/>
      <c r="B90" s="170"/>
      <c r="C90" s="170"/>
      <c r="D90" s="193"/>
      <c r="E90" s="78" t="s">
        <v>11</v>
      </c>
      <c r="F90" s="55">
        <v>0</v>
      </c>
      <c r="G90" s="55">
        <v>0</v>
      </c>
      <c r="H90" s="55">
        <v>0</v>
      </c>
      <c r="I90" s="55">
        <v>0</v>
      </c>
      <c r="J90" s="55">
        <v>0</v>
      </c>
    </row>
    <row r="91" spans="1:10">
      <c r="A91" s="170"/>
      <c r="B91" s="170"/>
      <c r="C91" s="171"/>
      <c r="D91" s="194"/>
      <c r="E91" s="78" t="s">
        <v>12</v>
      </c>
      <c r="F91" s="55">
        <v>0</v>
      </c>
      <c r="G91" s="55">
        <v>81110</v>
      </c>
      <c r="H91" s="55">
        <v>0</v>
      </c>
      <c r="I91" s="55">
        <v>81110</v>
      </c>
      <c r="J91" s="55">
        <v>81110</v>
      </c>
    </row>
    <row r="92" spans="1:10">
      <c r="A92" s="169" t="s">
        <v>44</v>
      </c>
      <c r="B92" s="169" t="s">
        <v>44</v>
      </c>
      <c r="C92" s="169" t="s">
        <v>44</v>
      </c>
      <c r="D92" s="192" t="s">
        <v>253</v>
      </c>
      <c r="E92" s="78" t="s">
        <v>10</v>
      </c>
      <c r="F92" s="55">
        <v>0</v>
      </c>
      <c r="G92" s="55">
        <v>0</v>
      </c>
      <c r="H92" s="55">
        <v>0</v>
      </c>
      <c r="I92" s="55">
        <v>0</v>
      </c>
      <c r="J92" s="55">
        <v>0</v>
      </c>
    </row>
    <row r="93" spans="1:10">
      <c r="A93" s="170"/>
      <c r="B93" s="170"/>
      <c r="C93" s="170"/>
      <c r="D93" s="193"/>
      <c r="E93" s="78" t="s">
        <v>11</v>
      </c>
      <c r="F93" s="55">
        <v>0</v>
      </c>
      <c r="G93" s="55">
        <v>0</v>
      </c>
      <c r="H93" s="55">
        <v>0</v>
      </c>
      <c r="I93" s="55">
        <v>0</v>
      </c>
      <c r="J93" s="55">
        <v>0</v>
      </c>
    </row>
    <row r="94" spans="1:10">
      <c r="A94" s="170"/>
      <c r="B94" s="170"/>
      <c r="C94" s="171"/>
      <c r="D94" s="194"/>
      <c r="E94" s="78" t="s">
        <v>12</v>
      </c>
      <c r="F94" s="55">
        <v>0</v>
      </c>
      <c r="G94" s="55">
        <v>0</v>
      </c>
      <c r="H94" s="55">
        <v>0</v>
      </c>
      <c r="I94" s="55">
        <v>0</v>
      </c>
      <c r="J94" s="55">
        <v>0</v>
      </c>
    </row>
    <row r="95" spans="1:10">
      <c r="A95" s="225" t="s">
        <v>25</v>
      </c>
      <c r="B95" s="226"/>
      <c r="C95" s="226"/>
      <c r="D95" s="227"/>
      <c r="E95" s="80" t="s">
        <v>10</v>
      </c>
      <c r="F95" s="72">
        <v>0</v>
      </c>
      <c r="G95" s="72">
        <v>128502000</v>
      </c>
      <c r="H95" s="72">
        <v>0</v>
      </c>
      <c r="I95" s="72">
        <v>128502000</v>
      </c>
      <c r="J95" s="72">
        <v>128502000</v>
      </c>
    </row>
    <row r="96" spans="1:10">
      <c r="A96" s="177"/>
      <c r="B96" s="178"/>
      <c r="C96" s="178"/>
      <c r="D96" s="228"/>
      <c r="E96" s="75" t="s">
        <v>11</v>
      </c>
      <c r="F96" s="73">
        <v>0</v>
      </c>
      <c r="G96" s="73">
        <v>110284950</v>
      </c>
      <c r="H96" s="73">
        <v>0</v>
      </c>
      <c r="I96" s="73">
        <v>110284950</v>
      </c>
      <c r="J96" s="73">
        <v>110284950</v>
      </c>
    </row>
    <row r="97" spans="1:10">
      <c r="A97" s="179"/>
      <c r="B97" s="180"/>
      <c r="C97" s="180"/>
      <c r="D97" s="229"/>
      <c r="E97" s="75" t="s">
        <v>12</v>
      </c>
      <c r="F97" s="73">
        <v>0</v>
      </c>
      <c r="G97" s="73">
        <v>18217050</v>
      </c>
      <c r="H97" s="73">
        <v>0</v>
      </c>
      <c r="I97" s="73">
        <v>18217050</v>
      </c>
      <c r="J97" s="73">
        <v>18217050</v>
      </c>
    </row>
  </sheetData>
  <mergeCells count="83">
    <mergeCell ref="A1:J1"/>
    <mergeCell ref="A3:D3"/>
    <mergeCell ref="E3:E4"/>
    <mergeCell ref="F3:F4"/>
    <mergeCell ref="G3:G4"/>
    <mergeCell ref="H3:H4"/>
    <mergeCell ref="I3:I4"/>
    <mergeCell ref="J3:J4"/>
    <mergeCell ref="A5:A58"/>
    <mergeCell ref="B5:B25"/>
    <mergeCell ref="C5:C7"/>
    <mergeCell ref="D5:D7"/>
    <mergeCell ref="C8:C10"/>
    <mergeCell ref="D8:D10"/>
    <mergeCell ref="C11:C13"/>
    <mergeCell ref="D11:D13"/>
    <mergeCell ref="C14:C16"/>
    <mergeCell ref="D14:D16"/>
    <mergeCell ref="C17:C19"/>
    <mergeCell ref="D17:D19"/>
    <mergeCell ref="C20:C22"/>
    <mergeCell ref="D20:D22"/>
    <mergeCell ref="C23:C25"/>
    <mergeCell ref="D23:D25"/>
    <mergeCell ref="D53:D55"/>
    <mergeCell ref="B26:B34"/>
    <mergeCell ref="C26:C28"/>
    <mergeCell ref="D26:D28"/>
    <mergeCell ref="C29:C31"/>
    <mergeCell ref="D29:D31"/>
    <mergeCell ref="C32:C34"/>
    <mergeCell ref="D32:D34"/>
    <mergeCell ref="C77:C79"/>
    <mergeCell ref="D77:D79"/>
    <mergeCell ref="A59:A67"/>
    <mergeCell ref="B59:B67"/>
    <mergeCell ref="C59:C61"/>
    <mergeCell ref="D59:D61"/>
    <mergeCell ref="C62:C64"/>
    <mergeCell ref="D62:D64"/>
    <mergeCell ref="C65:C67"/>
    <mergeCell ref="D65:D67"/>
    <mergeCell ref="B56:C58"/>
    <mergeCell ref="D56:D58"/>
    <mergeCell ref="B35:B55"/>
    <mergeCell ref="C35:C37"/>
    <mergeCell ref="D35:D37"/>
    <mergeCell ref="C38:C40"/>
    <mergeCell ref="D38:D40"/>
    <mergeCell ref="C41:C43"/>
    <mergeCell ref="D41:D43"/>
    <mergeCell ref="C44:C46"/>
    <mergeCell ref="D44:D46"/>
    <mergeCell ref="C47:C49"/>
    <mergeCell ref="D47:D49"/>
    <mergeCell ref="C50:C52"/>
    <mergeCell ref="D50:D52"/>
    <mergeCell ref="C53:C55"/>
    <mergeCell ref="C80:C82"/>
    <mergeCell ref="D80:D82"/>
    <mergeCell ref="A83:A88"/>
    <mergeCell ref="B83:B88"/>
    <mergeCell ref="C83:C85"/>
    <mergeCell ref="D83:D85"/>
    <mergeCell ref="C86:C88"/>
    <mergeCell ref="D86:D88"/>
    <mergeCell ref="A68:A82"/>
    <mergeCell ref="B68:B82"/>
    <mergeCell ref="C68:C70"/>
    <mergeCell ref="D68:D70"/>
    <mergeCell ref="C71:C73"/>
    <mergeCell ref="D71:D73"/>
    <mergeCell ref="C74:C76"/>
    <mergeCell ref="D74:D76"/>
    <mergeCell ref="A95:D97"/>
    <mergeCell ref="A89:A91"/>
    <mergeCell ref="B89:B91"/>
    <mergeCell ref="C89:C91"/>
    <mergeCell ref="D89:D91"/>
    <mergeCell ref="A92:A94"/>
    <mergeCell ref="B92:B94"/>
    <mergeCell ref="C92:C94"/>
    <mergeCell ref="D92:D94"/>
  </mergeCells>
  <phoneticPr fontId="1" type="noConversion"/>
  <printOptions horizontalCentered="1"/>
  <pageMargins left="0.23622047244094491" right="0.23622047244094491" top="0.15748031496062992" bottom="0.27559055118110237" header="0.15748031496062992" footer="0.31496062992125984"/>
  <pageSetup paperSize="9" scale="9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sqref="A1:H1"/>
    </sheetView>
  </sheetViews>
  <sheetFormatPr defaultRowHeight="16.5"/>
  <cols>
    <col min="1" max="3" width="8.625" style="4" customWidth="1"/>
    <col min="4" max="4" width="5.625" style="1" customWidth="1"/>
    <col min="5" max="8" width="13.625" style="2" customWidth="1"/>
    <col min="9" max="16384" width="9" style="1"/>
  </cols>
  <sheetData>
    <row r="1" spans="1:12" ht="30.75" customHeight="1">
      <c r="A1" s="172" t="s">
        <v>276</v>
      </c>
      <c r="B1" s="172"/>
      <c r="C1" s="172"/>
      <c r="D1" s="172"/>
      <c r="E1" s="172"/>
      <c r="F1" s="172"/>
      <c r="G1" s="172"/>
      <c r="H1" s="172"/>
      <c r="I1" s="40"/>
    </row>
    <row r="2" spans="1:12" s="7" customFormat="1" ht="13.5" customHeight="1">
      <c r="B2" s="8"/>
      <c r="C2" s="8"/>
      <c r="D2" s="8"/>
      <c r="E2" s="90"/>
      <c r="F2" s="9"/>
      <c r="G2" s="9"/>
      <c r="H2" s="90" t="s">
        <v>803</v>
      </c>
      <c r="K2" s="9"/>
      <c r="L2" s="10"/>
    </row>
    <row r="3" spans="1:12" ht="15" customHeight="1">
      <c r="A3" s="173" t="s">
        <v>0</v>
      </c>
      <c r="B3" s="174"/>
      <c r="C3" s="230"/>
      <c r="D3" s="175" t="s">
        <v>1</v>
      </c>
      <c r="E3" s="162" t="s">
        <v>2</v>
      </c>
      <c r="F3" s="162" t="s">
        <v>3</v>
      </c>
      <c r="G3" s="162" t="s">
        <v>4</v>
      </c>
      <c r="H3" s="162" t="s">
        <v>5</v>
      </c>
    </row>
    <row r="4" spans="1:12" ht="15" customHeight="1">
      <c r="A4" s="75" t="s">
        <v>6</v>
      </c>
      <c r="B4" s="75" t="s">
        <v>7</v>
      </c>
      <c r="C4" s="75" t="s">
        <v>8</v>
      </c>
      <c r="D4" s="176"/>
      <c r="E4" s="163"/>
      <c r="F4" s="163"/>
      <c r="G4" s="163"/>
      <c r="H4" s="163"/>
    </row>
    <row r="5" spans="1:12" ht="15" customHeight="1">
      <c r="A5" s="222" t="s">
        <v>9</v>
      </c>
      <c r="B5" s="222" t="s">
        <v>9</v>
      </c>
      <c r="C5" s="222" t="s">
        <v>274</v>
      </c>
      <c r="D5" s="88" t="s">
        <v>10</v>
      </c>
      <c r="E5" s="77">
        <v>0</v>
      </c>
      <c r="F5" s="77">
        <v>316460</v>
      </c>
      <c r="G5" s="77">
        <v>0</v>
      </c>
      <c r="H5" s="77">
        <v>316460</v>
      </c>
    </row>
    <row r="6" spans="1:12" ht="15" customHeight="1">
      <c r="A6" s="223"/>
      <c r="B6" s="223"/>
      <c r="C6" s="223"/>
      <c r="D6" s="78" t="s">
        <v>11</v>
      </c>
      <c r="E6" s="55">
        <v>0</v>
      </c>
      <c r="F6" s="55">
        <v>290460</v>
      </c>
      <c r="G6" s="55">
        <v>0</v>
      </c>
      <c r="H6" s="55">
        <v>290460</v>
      </c>
    </row>
    <row r="7" spans="1:12" ht="15" customHeight="1">
      <c r="A7" s="223"/>
      <c r="B7" s="223"/>
      <c r="C7" s="224"/>
      <c r="D7" s="78" t="s">
        <v>12</v>
      </c>
      <c r="E7" s="55">
        <v>0</v>
      </c>
      <c r="F7" s="55">
        <v>26000</v>
      </c>
      <c r="G7" s="55">
        <v>0</v>
      </c>
      <c r="H7" s="55">
        <v>26000</v>
      </c>
    </row>
    <row r="8" spans="1:12" ht="15" customHeight="1">
      <c r="A8" s="223"/>
      <c r="B8" s="223"/>
      <c r="C8" s="222" t="s">
        <v>277</v>
      </c>
      <c r="D8" s="78" t="s">
        <v>10</v>
      </c>
      <c r="E8" s="55">
        <v>0</v>
      </c>
      <c r="F8" s="55">
        <v>41731200</v>
      </c>
      <c r="G8" s="55">
        <v>0</v>
      </c>
      <c r="H8" s="55">
        <v>41731200</v>
      </c>
    </row>
    <row r="9" spans="1:12" ht="15" customHeight="1">
      <c r="A9" s="223"/>
      <c r="B9" s="223"/>
      <c r="C9" s="223"/>
      <c r="D9" s="78" t="s">
        <v>11</v>
      </c>
      <c r="E9" s="55">
        <v>0</v>
      </c>
      <c r="F9" s="55">
        <v>32851496</v>
      </c>
      <c r="G9" s="55">
        <v>0</v>
      </c>
      <c r="H9" s="55">
        <v>32851496</v>
      </c>
    </row>
    <row r="10" spans="1:12" ht="15" customHeight="1">
      <c r="A10" s="223"/>
      <c r="B10" s="223"/>
      <c r="C10" s="224"/>
      <c r="D10" s="78" t="s">
        <v>12</v>
      </c>
      <c r="E10" s="55">
        <v>0</v>
      </c>
      <c r="F10" s="55">
        <v>8879704</v>
      </c>
      <c r="G10" s="55">
        <v>0</v>
      </c>
      <c r="H10" s="55">
        <v>8879704</v>
      </c>
    </row>
    <row r="11" spans="1:12" ht="15" customHeight="1">
      <c r="A11" s="223"/>
      <c r="B11" s="223"/>
      <c r="C11" s="222" t="s">
        <v>291</v>
      </c>
      <c r="D11" s="78" t="s">
        <v>10</v>
      </c>
      <c r="E11" s="55">
        <v>0</v>
      </c>
      <c r="F11" s="55">
        <v>42047660</v>
      </c>
      <c r="G11" s="55">
        <v>0</v>
      </c>
      <c r="H11" s="55">
        <v>42047660</v>
      </c>
    </row>
    <row r="12" spans="1:12" ht="15" customHeight="1">
      <c r="A12" s="223"/>
      <c r="B12" s="223"/>
      <c r="C12" s="223"/>
      <c r="D12" s="78" t="s">
        <v>11</v>
      </c>
      <c r="E12" s="55">
        <v>0</v>
      </c>
      <c r="F12" s="55">
        <v>33141956</v>
      </c>
      <c r="G12" s="55">
        <v>0</v>
      </c>
      <c r="H12" s="55">
        <v>33141956</v>
      </c>
    </row>
    <row r="13" spans="1:12" ht="15" customHeight="1">
      <c r="A13" s="224"/>
      <c r="B13" s="224"/>
      <c r="C13" s="224"/>
      <c r="D13" s="78" t="s">
        <v>12</v>
      </c>
      <c r="E13" s="55">
        <v>0</v>
      </c>
      <c r="F13" s="55">
        <v>8905704</v>
      </c>
      <c r="G13" s="55">
        <v>0</v>
      </c>
      <c r="H13" s="55">
        <v>8905704</v>
      </c>
    </row>
    <row r="14" spans="1:12" ht="15" customHeight="1">
      <c r="A14" s="222" t="s">
        <v>248</v>
      </c>
      <c r="B14" s="222" t="s">
        <v>248</v>
      </c>
      <c r="C14" s="222" t="s">
        <v>248</v>
      </c>
      <c r="D14" s="78" t="s">
        <v>10</v>
      </c>
      <c r="E14" s="55">
        <v>0</v>
      </c>
      <c r="F14" s="55">
        <v>0</v>
      </c>
      <c r="G14" s="55">
        <v>0</v>
      </c>
      <c r="H14" s="55">
        <v>0</v>
      </c>
    </row>
    <row r="15" spans="1:12" ht="15" customHeight="1">
      <c r="A15" s="223"/>
      <c r="B15" s="223"/>
      <c r="C15" s="223"/>
      <c r="D15" s="78" t="s">
        <v>11</v>
      </c>
      <c r="E15" s="55">
        <v>0</v>
      </c>
      <c r="F15" s="55">
        <v>0</v>
      </c>
      <c r="G15" s="55">
        <v>0</v>
      </c>
      <c r="H15" s="55">
        <v>0</v>
      </c>
    </row>
    <row r="16" spans="1:12" ht="15" customHeight="1">
      <c r="A16" s="223"/>
      <c r="B16" s="223"/>
      <c r="C16" s="224"/>
      <c r="D16" s="78" t="s">
        <v>12</v>
      </c>
      <c r="E16" s="55">
        <v>0</v>
      </c>
      <c r="F16" s="55">
        <v>0</v>
      </c>
      <c r="G16" s="55">
        <v>0</v>
      </c>
      <c r="H16" s="55">
        <v>0</v>
      </c>
    </row>
    <row r="17" spans="1:8" ht="15" customHeight="1">
      <c r="A17" s="222" t="s">
        <v>13</v>
      </c>
      <c r="B17" s="222" t="s">
        <v>249</v>
      </c>
      <c r="C17" s="222" t="s">
        <v>14</v>
      </c>
      <c r="D17" s="78" t="s">
        <v>10</v>
      </c>
      <c r="E17" s="55">
        <v>0</v>
      </c>
      <c r="F17" s="55">
        <v>0</v>
      </c>
      <c r="G17" s="55">
        <v>0</v>
      </c>
      <c r="H17" s="55">
        <v>0</v>
      </c>
    </row>
    <row r="18" spans="1:8" ht="15" customHeight="1">
      <c r="A18" s="223"/>
      <c r="B18" s="223"/>
      <c r="C18" s="223"/>
      <c r="D18" s="78" t="s">
        <v>11</v>
      </c>
      <c r="E18" s="55">
        <v>0</v>
      </c>
      <c r="F18" s="55">
        <v>0</v>
      </c>
      <c r="G18" s="55">
        <v>0</v>
      </c>
      <c r="H18" s="55">
        <v>0</v>
      </c>
    </row>
    <row r="19" spans="1:8" ht="15" customHeight="1">
      <c r="A19" s="223"/>
      <c r="B19" s="223"/>
      <c r="C19" s="224"/>
      <c r="D19" s="78" t="s">
        <v>12</v>
      </c>
      <c r="E19" s="55">
        <v>0</v>
      </c>
      <c r="F19" s="55">
        <v>0</v>
      </c>
      <c r="G19" s="55">
        <v>0</v>
      </c>
      <c r="H19" s="55">
        <v>0</v>
      </c>
    </row>
    <row r="20" spans="1:8" ht="15" customHeight="1">
      <c r="A20" s="222" t="s">
        <v>17</v>
      </c>
      <c r="B20" s="222" t="s">
        <v>17</v>
      </c>
      <c r="C20" s="222" t="s">
        <v>18</v>
      </c>
      <c r="D20" s="78" t="s">
        <v>10</v>
      </c>
      <c r="E20" s="55">
        <v>0</v>
      </c>
      <c r="F20" s="55">
        <v>0</v>
      </c>
      <c r="G20" s="55">
        <v>0</v>
      </c>
      <c r="H20" s="55">
        <v>0</v>
      </c>
    </row>
    <row r="21" spans="1:8" ht="15" customHeight="1">
      <c r="A21" s="223"/>
      <c r="B21" s="223"/>
      <c r="C21" s="223"/>
      <c r="D21" s="78" t="s">
        <v>11</v>
      </c>
      <c r="E21" s="55">
        <v>0</v>
      </c>
      <c r="F21" s="55">
        <v>0</v>
      </c>
      <c r="G21" s="55">
        <v>0</v>
      </c>
      <c r="H21" s="55">
        <v>0</v>
      </c>
    </row>
    <row r="22" spans="1:8" ht="15" customHeight="1">
      <c r="A22" s="223"/>
      <c r="B22" s="223"/>
      <c r="C22" s="224"/>
      <c r="D22" s="78" t="s">
        <v>12</v>
      </c>
      <c r="E22" s="55">
        <v>0</v>
      </c>
      <c r="F22" s="55">
        <v>0</v>
      </c>
      <c r="G22" s="55">
        <v>0</v>
      </c>
      <c r="H22" s="55">
        <v>0</v>
      </c>
    </row>
    <row r="23" spans="1:8" ht="15" customHeight="1">
      <c r="A23" s="222" t="s">
        <v>19</v>
      </c>
      <c r="B23" s="222" t="s">
        <v>19</v>
      </c>
      <c r="C23" s="222" t="s">
        <v>20</v>
      </c>
      <c r="D23" s="78" t="s">
        <v>10</v>
      </c>
      <c r="E23" s="55">
        <v>0</v>
      </c>
      <c r="F23" s="55">
        <v>13661294</v>
      </c>
      <c r="G23" s="55">
        <v>0</v>
      </c>
      <c r="H23" s="55">
        <v>13661294</v>
      </c>
    </row>
    <row r="24" spans="1:8" ht="15" customHeight="1">
      <c r="A24" s="223"/>
      <c r="B24" s="223"/>
      <c r="C24" s="223"/>
      <c r="D24" s="78" t="s">
        <v>11</v>
      </c>
      <c r="E24" s="55">
        <v>0</v>
      </c>
      <c r="F24" s="55">
        <v>13661294</v>
      </c>
      <c r="G24" s="55">
        <v>0</v>
      </c>
      <c r="H24" s="55">
        <v>13661294</v>
      </c>
    </row>
    <row r="25" spans="1:8" ht="15" customHeight="1">
      <c r="A25" s="223"/>
      <c r="B25" s="223"/>
      <c r="C25" s="224"/>
      <c r="D25" s="78" t="s">
        <v>12</v>
      </c>
      <c r="E25" s="55">
        <v>0</v>
      </c>
      <c r="F25" s="55">
        <v>0</v>
      </c>
      <c r="G25" s="55">
        <v>0</v>
      </c>
      <c r="H25" s="55">
        <v>0</v>
      </c>
    </row>
    <row r="26" spans="1:8" ht="15" customHeight="1">
      <c r="A26" s="222" t="s">
        <v>21</v>
      </c>
      <c r="B26" s="222" t="s">
        <v>21</v>
      </c>
      <c r="C26" s="222" t="s">
        <v>22</v>
      </c>
      <c r="D26" s="78" t="s">
        <v>10</v>
      </c>
      <c r="E26" s="55">
        <v>0</v>
      </c>
      <c r="F26" s="55">
        <v>100046</v>
      </c>
      <c r="G26" s="55">
        <v>0</v>
      </c>
      <c r="H26" s="55">
        <v>100046</v>
      </c>
    </row>
    <row r="27" spans="1:8" ht="15" customHeight="1">
      <c r="A27" s="223"/>
      <c r="B27" s="223"/>
      <c r="C27" s="223"/>
      <c r="D27" s="78" t="s">
        <v>11</v>
      </c>
      <c r="E27" s="55">
        <v>0</v>
      </c>
      <c r="F27" s="55">
        <v>75929</v>
      </c>
      <c r="G27" s="55">
        <v>0</v>
      </c>
      <c r="H27" s="55">
        <v>75929</v>
      </c>
    </row>
    <row r="28" spans="1:8" ht="15" customHeight="1">
      <c r="A28" s="223"/>
      <c r="B28" s="223"/>
      <c r="C28" s="224"/>
      <c r="D28" s="78" t="s">
        <v>12</v>
      </c>
      <c r="E28" s="55">
        <v>0</v>
      </c>
      <c r="F28" s="55">
        <v>24117</v>
      </c>
      <c r="G28" s="55">
        <v>0</v>
      </c>
      <c r="H28" s="55">
        <v>24117</v>
      </c>
    </row>
    <row r="29" spans="1:8" ht="15" customHeight="1">
      <c r="A29" s="225" t="s">
        <v>25</v>
      </c>
      <c r="B29" s="226"/>
      <c r="C29" s="227"/>
      <c r="D29" s="80" t="s">
        <v>10</v>
      </c>
      <c r="E29" s="72">
        <v>0</v>
      </c>
      <c r="F29" s="72">
        <v>55809000</v>
      </c>
      <c r="G29" s="72">
        <v>0</v>
      </c>
      <c r="H29" s="72">
        <v>55809000</v>
      </c>
    </row>
    <row r="30" spans="1:8" ht="15" customHeight="1">
      <c r="A30" s="177"/>
      <c r="B30" s="178"/>
      <c r="C30" s="228"/>
      <c r="D30" s="75" t="s">
        <v>11</v>
      </c>
      <c r="E30" s="73">
        <v>0</v>
      </c>
      <c r="F30" s="73">
        <v>46879179</v>
      </c>
      <c r="G30" s="73">
        <v>0</v>
      </c>
      <c r="H30" s="73">
        <v>46879179</v>
      </c>
    </row>
    <row r="31" spans="1:8" ht="15" customHeight="1">
      <c r="A31" s="179"/>
      <c r="B31" s="180"/>
      <c r="C31" s="229"/>
      <c r="D31" s="75" t="s">
        <v>12</v>
      </c>
      <c r="E31" s="73">
        <v>0</v>
      </c>
      <c r="F31" s="73">
        <v>8929821</v>
      </c>
      <c r="G31" s="73">
        <v>0</v>
      </c>
      <c r="H31" s="73">
        <v>8929821</v>
      </c>
    </row>
  </sheetData>
  <mergeCells count="28">
    <mergeCell ref="A14:A16"/>
    <mergeCell ref="B14:B16"/>
    <mergeCell ref="C14:C16"/>
    <mergeCell ref="A1:H1"/>
    <mergeCell ref="A3:C3"/>
    <mergeCell ref="D3:D4"/>
    <mergeCell ref="E3:E4"/>
    <mergeCell ref="F3:F4"/>
    <mergeCell ref="G3:G4"/>
    <mergeCell ref="H3:H4"/>
    <mergeCell ref="A5:A13"/>
    <mergeCell ref="B5:B13"/>
    <mergeCell ref="C5:C7"/>
    <mergeCell ref="C8:C10"/>
    <mergeCell ref="C11:C13"/>
    <mergeCell ref="A17:A19"/>
    <mergeCell ref="B17:B19"/>
    <mergeCell ref="C17:C19"/>
    <mergeCell ref="A20:A22"/>
    <mergeCell ref="B20:B22"/>
    <mergeCell ref="C20:C22"/>
    <mergeCell ref="A29:C31"/>
    <mergeCell ref="A23:A25"/>
    <mergeCell ref="B23:B25"/>
    <mergeCell ref="C23:C25"/>
    <mergeCell ref="A26:A28"/>
    <mergeCell ref="B26:B28"/>
    <mergeCell ref="C26:C28"/>
  </mergeCells>
  <phoneticPr fontId="1" type="noConversion"/>
  <printOptions horizontalCentered="1"/>
  <pageMargins left="0.23622047244094491" right="0.23622047244094491" top="0.17" bottom="0.74803149606299213" header="0.17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97"/>
  <sheetViews>
    <sheetView workbookViewId="0">
      <selection sqref="A1:I1"/>
    </sheetView>
  </sheetViews>
  <sheetFormatPr defaultRowHeight="16.5"/>
  <cols>
    <col min="1" max="3" width="8.625" style="4" customWidth="1"/>
    <col min="4" max="4" width="0" style="1" hidden="1" customWidth="1"/>
    <col min="5" max="5" width="5.625" style="1" customWidth="1"/>
    <col min="6" max="9" width="13.625" style="2" customWidth="1"/>
    <col min="10" max="16384" width="9" style="1"/>
  </cols>
  <sheetData>
    <row r="1" spans="1:12" ht="30.75" customHeight="1">
      <c r="A1" s="172" t="s">
        <v>278</v>
      </c>
      <c r="B1" s="172"/>
      <c r="C1" s="172"/>
      <c r="D1" s="172"/>
      <c r="E1" s="172"/>
      <c r="F1" s="172"/>
      <c r="G1" s="172"/>
      <c r="H1" s="172"/>
      <c r="I1" s="172"/>
    </row>
    <row r="2" spans="1:12" s="7" customFormat="1" ht="13.5" customHeight="1">
      <c r="B2" s="8"/>
      <c r="C2" s="8"/>
      <c r="D2" s="8"/>
      <c r="E2" s="90"/>
      <c r="F2" s="9"/>
      <c r="G2" s="9"/>
      <c r="I2" s="90" t="s">
        <v>803</v>
      </c>
      <c r="K2" s="9"/>
      <c r="L2" s="10"/>
    </row>
    <row r="3" spans="1:12" ht="15" customHeight="1">
      <c r="A3" s="173" t="s">
        <v>0</v>
      </c>
      <c r="B3" s="174"/>
      <c r="C3" s="174"/>
      <c r="D3" s="230"/>
      <c r="E3" s="175" t="s">
        <v>1</v>
      </c>
      <c r="F3" s="162" t="s">
        <v>3</v>
      </c>
      <c r="G3" s="162" t="s">
        <v>4</v>
      </c>
      <c r="H3" s="162" t="s">
        <v>28</v>
      </c>
      <c r="I3" s="162" t="s">
        <v>5</v>
      </c>
    </row>
    <row r="4" spans="1:12" ht="15" customHeight="1">
      <c r="A4" s="75" t="s">
        <v>6</v>
      </c>
      <c r="B4" s="75" t="s">
        <v>7</v>
      </c>
      <c r="C4" s="75" t="s">
        <v>8</v>
      </c>
      <c r="D4" s="75" t="s">
        <v>252</v>
      </c>
      <c r="E4" s="176"/>
      <c r="F4" s="163"/>
      <c r="G4" s="163"/>
      <c r="H4" s="163"/>
      <c r="I4" s="163"/>
    </row>
    <row r="5" spans="1:12" ht="15" customHeight="1">
      <c r="A5" s="169" t="s">
        <v>29</v>
      </c>
      <c r="B5" s="169" t="s">
        <v>30</v>
      </c>
      <c r="C5" s="169" t="s">
        <v>31</v>
      </c>
      <c r="D5" s="192" t="s">
        <v>253</v>
      </c>
      <c r="E5" s="76" t="s">
        <v>10</v>
      </c>
      <c r="F5" s="77">
        <v>22680000</v>
      </c>
      <c r="G5" s="77">
        <v>0</v>
      </c>
      <c r="H5" s="77">
        <v>22680000</v>
      </c>
      <c r="I5" s="77">
        <v>22680000</v>
      </c>
    </row>
    <row r="6" spans="1:12" ht="15" customHeight="1">
      <c r="A6" s="170"/>
      <c r="B6" s="170"/>
      <c r="C6" s="170"/>
      <c r="D6" s="193"/>
      <c r="E6" s="78" t="s">
        <v>11</v>
      </c>
      <c r="F6" s="55">
        <v>17135000</v>
      </c>
      <c r="G6" s="55">
        <v>0</v>
      </c>
      <c r="H6" s="55">
        <v>17135000</v>
      </c>
      <c r="I6" s="55">
        <v>17135000</v>
      </c>
    </row>
    <row r="7" spans="1:12" ht="15" customHeight="1">
      <c r="A7" s="170"/>
      <c r="B7" s="170"/>
      <c r="C7" s="171"/>
      <c r="D7" s="194"/>
      <c r="E7" s="78" t="s">
        <v>12</v>
      </c>
      <c r="F7" s="55">
        <v>5545000</v>
      </c>
      <c r="G7" s="55">
        <v>0</v>
      </c>
      <c r="H7" s="55">
        <v>5545000</v>
      </c>
      <c r="I7" s="55">
        <v>5545000</v>
      </c>
    </row>
    <row r="8" spans="1:12" ht="15" customHeight="1">
      <c r="A8" s="170"/>
      <c r="B8" s="170"/>
      <c r="C8" s="169" t="s">
        <v>32</v>
      </c>
      <c r="D8" s="192" t="s">
        <v>253</v>
      </c>
      <c r="E8" s="78" t="s">
        <v>10</v>
      </c>
      <c r="F8" s="55">
        <v>0</v>
      </c>
      <c r="G8" s="55">
        <v>0</v>
      </c>
      <c r="H8" s="55">
        <v>0</v>
      </c>
      <c r="I8" s="55">
        <v>0</v>
      </c>
    </row>
    <row r="9" spans="1:12" ht="15" customHeight="1">
      <c r="A9" s="170"/>
      <c r="B9" s="170"/>
      <c r="C9" s="170"/>
      <c r="D9" s="193"/>
      <c r="E9" s="78" t="s">
        <v>11</v>
      </c>
      <c r="F9" s="55">
        <v>0</v>
      </c>
      <c r="G9" s="55">
        <v>0</v>
      </c>
      <c r="H9" s="55">
        <v>0</v>
      </c>
      <c r="I9" s="55">
        <v>0</v>
      </c>
    </row>
    <row r="10" spans="1:12" ht="15" customHeight="1">
      <c r="A10" s="170"/>
      <c r="B10" s="170"/>
      <c r="C10" s="171"/>
      <c r="D10" s="194"/>
      <c r="E10" s="78" t="s">
        <v>12</v>
      </c>
      <c r="F10" s="55">
        <v>0</v>
      </c>
      <c r="G10" s="55">
        <v>0</v>
      </c>
      <c r="H10" s="55">
        <v>0</v>
      </c>
      <c r="I10" s="55">
        <v>0</v>
      </c>
    </row>
    <row r="11" spans="1:12" ht="15" customHeight="1">
      <c r="A11" s="170"/>
      <c r="B11" s="170"/>
      <c r="C11" s="169" t="s">
        <v>34</v>
      </c>
      <c r="D11" s="192" t="s">
        <v>253</v>
      </c>
      <c r="E11" s="78" t="s">
        <v>10</v>
      </c>
      <c r="F11" s="55">
        <v>7116990</v>
      </c>
      <c r="G11" s="55">
        <v>0</v>
      </c>
      <c r="H11" s="55">
        <v>7116990</v>
      </c>
      <c r="I11" s="55">
        <v>7116990</v>
      </c>
    </row>
    <row r="12" spans="1:12" ht="15" customHeight="1">
      <c r="A12" s="170"/>
      <c r="B12" s="170"/>
      <c r="C12" s="170"/>
      <c r="D12" s="193"/>
      <c r="E12" s="78" t="s">
        <v>11</v>
      </c>
      <c r="F12" s="55">
        <v>3775480</v>
      </c>
      <c r="G12" s="55">
        <v>0</v>
      </c>
      <c r="H12" s="55">
        <v>3775480</v>
      </c>
      <c r="I12" s="55">
        <v>3775480</v>
      </c>
    </row>
    <row r="13" spans="1:12" ht="15" customHeight="1">
      <c r="A13" s="170"/>
      <c r="B13" s="170"/>
      <c r="C13" s="171"/>
      <c r="D13" s="194"/>
      <c r="E13" s="78" t="s">
        <v>12</v>
      </c>
      <c r="F13" s="55">
        <v>3341510</v>
      </c>
      <c r="G13" s="55">
        <v>0</v>
      </c>
      <c r="H13" s="55">
        <v>3341510</v>
      </c>
      <c r="I13" s="55">
        <v>3341510</v>
      </c>
    </row>
    <row r="14" spans="1:12" ht="15" customHeight="1">
      <c r="A14" s="170"/>
      <c r="B14" s="170"/>
      <c r="C14" s="169" t="s">
        <v>254</v>
      </c>
      <c r="D14" s="192" t="s">
        <v>253</v>
      </c>
      <c r="E14" s="78" t="s">
        <v>10</v>
      </c>
      <c r="F14" s="55">
        <v>2483080</v>
      </c>
      <c r="G14" s="55">
        <v>0</v>
      </c>
      <c r="H14" s="55">
        <v>2483080</v>
      </c>
      <c r="I14" s="55">
        <v>2483080</v>
      </c>
    </row>
    <row r="15" spans="1:12" ht="15" customHeight="1">
      <c r="A15" s="170"/>
      <c r="B15" s="170"/>
      <c r="C15" s="170"/>
      <c r="D15" s="193"/>
      <c r="E15" s="78" t="s">
        <v>11</v>
      </c>
      <c r="F15" s="55">
        <v>1742240</v>
      </c>
      <c r="G15" s="55">
        <v>0</v>
      </c>
      <c r="H15" s="55">
        <v>1742240</v>
      </c>
      <c r="I15" s="55">
        <v>1742240</v>
      </c>
    </row>
    <row r="16" spans="1:12" ht="15" customHeight="1">
      <c r="A16" s="170"/>
      <c r="B16" s="170"/>
      <c r="C16" s="171"/>
      <c r="D16" s="194"/>
      <c r="E16" s="78" t="s">
        <v>12</v>
      </c>
      <c r="F16" s="55">
        <v>740840</v>
      </c>
      <c r="G16" s="55">
        <v>0</v>
      </c>
      <c r="H16" s="55">
        <v>740840</v>
      </c>
      <c r="I16" s="55">
        <v>740840</v>
      </c>
    </row>
    <row r="17" spans="1:9" ht="15" customHeight="1">
      <c r="A17" s="170"/>
      <c r="B17" s="170"/>
      <c r="C17" s="169" t="s">
        <v>255</v>
      </c>
      <c r="D17" s="192" t="s">
        <v>253</v>
      </c>
      <c r="E17" s="78" t="s">
        <v>10</v>
      </c>
      <c r="F17" s="55">
        <v>2887310</v>
      </c>
      <c r="G17" s="55">
        <v>0</v>
      </c>
      <c r="H17" s="55">
        <v>2887310</v>
      </c>
      <c r="I17" s="55">
        <v>2887310</v>
      </c>
    </row>
    <row r="18" spans="1:9" ht="15" customHeight="1">
      <c r="A18" s="170"/>
      <c r="B18" s="170"/>
      <c r="C18" s="170"/>
      <c r="D18" s="193"/>
      <c r="E18" s="78" t="s">
        <v>11</v>
      </c>
      <c r="F18" s="55">
        <v>856200</v>
      </c>
      <c r="G18" s="55">
        <v>0</v>
      </c>
      <c r="H18" s="55">
        <v>856200</v>
      </c>
      <c r="I18" s="55">
        <v>856200</v>
      </c>
    </row>
    <row r="19" spans="1:9" ht="15" customHeight="1">
      <c r="A19" s="170"/>
      <c r="B19" s="170"/>
      <c r="C19" s="171"/>
      <c r="D19" s="194"/>
      <c r="E19" s="78" t="s">
        <v>12</v>
      </c>
      <c r="F19" s="55">
        <v>2031110</v>
      </c>
      <c r="G19" s="55">
        <v>0</v>
      </c>
      <c r="H19" s="55">
        <v>2031110</v>
      </c>
      <c r="I19" s="55">
        <v>2031110</v>
      </c>
    </row>
    <row r="20" spans="1:9" ht="15" customHeight="1">
      <c r="A20" s="170"/>
      <c r="B20" s="170"/>
      <c r="C20" s="169" t="s">
        <v>256</v>
      </c>
      <c r="D20" s="192" t="s">
        <v>253</v>
      </c>
      <c r="E20" s="78" t="s">
        <v>10</v>
      </c>
      <c r="F20" s="55">
        <v>1896000</v>
      </c>
      <c r="G20" s="55">
        <v>0</v>
      </c>
      <c r="H20" s="55">
        <v>1896000</v>
      </c>
      <c r="I20" s="55">
        <v>1896000</v>
      </c>
    </row>
    <row r="21" spans="1:9" ht="15" customHeight="1">
      <c r="A21" s="170"/>
      <c r="B21" s="170"/>
      <c r="C21" s="170"/>
      <c r="D21" s="193"/>
      <c r="E21" s="78" t="s">
        <v>11</v>
      </c>
      <c r="F21" s="55">
        <v>1524000</v>
      </c>
      <c r="G21" s="55">
        <v>0</v>
      </c>
      <c r="H21" s="55">
        <v>1524000</v>
      </c>
      <c r="I21" s="55">
        <v>1524000</v>
      </c>
    </row>
    <row r="22" spans="1:9" ht="15" customHeight="1">
      <c r="A22" s="170"/>
      <c r="B22" s="170"/>
      <c r="C22" s="171"/>
      <c r="D22" s="194"/>
      <c r="E22" s="78" t="s">
        <v>12</v>
      </c>
      <c r="F22" s="55">
        <v>372000</v>
      </c>
      <c r="G22" s="55">
        <v>0</v>
      </c>
      <c r="H22" s="55">
        <v>372000</v>
      </c>
      <c r="I22" s="55">
        <v>372000</v>
      </c>
    </row>
    <row r="23" spans="1:9" ht="15" customHeight="1">
      <c r="A23" s="170"/>
      <c r="B23" s="170"/>
      <c r="C23" s="169" t="s">
        <v>303</v>
      </c>
      <c r="D23" s="192" t="s">
        <v>253</v>
      </c>
      <c r="E23" s="78" t="s">
        <v>10</v>
      </c>
      <c r="F23" s="55">
        <v>37063380</v>
      </c>
      <c r="G23" s="55">
        <v>0</v>
      </c>
      <c r="H23" s="55">
        <v>37063380</v>
      </c>
      <c r="I23" s="55">
        <v>37063380</v>
      </c>
    </row>
    <row r="24" spans="1:9" ht="15" customHeight="1">
      <c r="A24" s="170"/>
      <c r="B24" s="170"/>
      <c r="C24" s="170"/>
      <c r="D24" s="193"/>
      <c r="E24" s="78" t="s">
        <v>11</v>
      </c>
      <c r="F24" s="55">
        <v>25032920</v>
      </c>
      <c r="G24" s="55">
        <v>0</v>
      </c>
      <c r="H24" s="55">
        <v>25032920</v>
      </c>
      <c r="I24" s="55">
        <v>25032920</v>
      </c>
    </row>
    <row r="25" spans="1:9" ht="15" customHeight="1">
      <c r="A25" s="170"/>
      <c r="B25" s="171"/>
      <c r="C25" s="171"/>
      <c r="D25" s="194"/>
      <c r="E25" s="78" t="s">
        <v>12</v>
      </c>
      <c r="F25" s="55">
        <v>12030460</v>
      </c>
      <c r="G25" s="55">
        <v>0</v>
      </c>
      <c r="H25" s="55">
        <v>12030460</v>
      </c>
      <c r="I25" s="55">
        <v>12030460</v>
      </c>
    </row>
    <row r="26" spans="1:9" ht="15" customHeight="1">
      <c r="A26" s="170"/>
      <c r="B26" s="169" t="s">
        <v>257</v>
      </c>
      <c r="C26" s="169" t="s">
        <v>258</v>
      </c>
      <c r="D26" s="192" t="s">
        <v>253</v>
      </c>
      <c r="E26" s="78" t="s">
        <v>10</v>
      </c>
      <c r="F26" s="55">
        <v>0</v>
      </c>
      <c r="G26" s="55">
        <v>0</v>
      </c>
      <c r="H26" s="55">
        <v>0</v>
      </c>
      <c r="I26" s="55">
        <v>0</v>
      </c>
    </row>
    <row r="27" spans="1:9" ht="15" customHeight="1">
      <c r="A27" s="170"/>
      <c r="B27" s="170"/>
      <c r="C27" s="170"/>
      <c r="D27" s="193"/>
      <c r="E27" s="78" t="s">
        <v>11</v>
      </c>
      <c r="F27" s="55">
        <v>0</v>
      </c>
      <c r="G27" s="55">
        <v>0</v>
      </c>
      <c r="H27" s="55">
        <v>0</v>
      </c>
      <c r="I27" s="55">
        <v>0</v>
      </c>
    </row>
    <row r="28" spans="1:9" ht="15" customHeight="1">
      <c r="A28" s="170"/>
      <c r="B28" s="170"/>
      <c r="C28" s="171"/>
      <c r="D28" s="194"/>
      <c r="E28" s="78" t="s">
        <v>12</v>
      </c>
      <c r="F28" s="55">
        <v>0</v>
      </c>
      <c r="G28" s="55">
        <v>0</v>
      </c>
      <c r="H28" s="55">
        <v>0</v>
      </c>
      <c r="I28" s="55">
        <v>0</v>
      </c>
    </row>
    <row r="29" spans="1:9" ht="15" customHeight="1">
      <c r="A29" s="170"/>
      <c r="B29" s="170"/>
      <c r="C29" s="169" t="s">
        <v>259</v>
      </c>
      <c r="D29" s="192" t="s">
        <v>253</v>
      </c>
      <c r="E29" s="78" t="s">
        <v>10</v>
      </c>
      <c r="F29" s="55">
        <v>0</v>
      </c>
      <c r="G29" s="55">
        <v>0</v>
      </c>
      <c r="H29" s="55">
        <v>0</v>
      </c>
      <c r="I29" s="55">
        <v>0</v>
      </c>
    </row>
    <row r="30" spans="1:9" ht="15" customHeight="1">
      <c r="A30" s="170"/>
      <c r="B30" s="170"/>
      <c r="C30" s="170"/>
      <c r="D30" s="193"/>
      <c r="E30" s="78" t="s">
        <v>11</v>
      </c>
      <c r="F30" s="55">
        <v>0</v>
      </c>
      <c r="G30" s="55">
        <v>0</v>
      </c>
      <c r="H30" s="55">
        <v>0</v>
      </c>
      <c r="I30" s="55">
        <v>0</v>
      </c>
    </row>
    <row r="31" spans="1:9" ht="15" customHeight="1">
      <c r="A31" s="170"/>
      <c r="B31" s="170"/>
      <c r="C31" s="171"/>
      <c r="D31" s="194"/>
      <c r="E31" s="78" t="s">
        <v>12</v>
      </c>
      <c r="F31" s="55">
        <v>0</v>
      </c>
      <c r="G31" s="55">
        <v>0</v>
      </c>
      <c r="H31" s="55">
        <v>0</v>
      </c>
      <c r="I31" s="55">
        <v>0</v>
      </c>
    </row>
    <row r="32" spans="1:9" ht="15" customHeight="1">
      <c r="A32" s="170"/>
      <c r="B32" s="170"/>
      <c r="C32" s="169" t="s">
        <v>35</v>
      </c>
      <c r="D32" s="192" t="s">
        <v>253</v>
      </c>
      <c r="E32" s="78" t="s">
        <v>10</v>
      </c>
      <c r="F32" s="55">
        <v>800000</v>
      </c>
      <c r="G32" s="55">
        <v>0</v>
      </c>
      <c r="H32" s="55">
        <v>800000</v>
      </c>
      <c r="I32" s="55">
        <v>800000</v>
      </c>
    </row>
    <row r="33" spans="1:9" ht="15" customHeight="1">
      <c r="A33" s="170"/>
      <c r="B33" s="170"/>
      <c r="C33" s="170"/>
      <c r="D33" s="193"/>
      <c r="E33" s="78" t="s">
        <v>11</v>
      </c>
      <c r="F33" s="55">
        <v>69620</v>
      </c>
      <c r="G33" s="55">
        <v>0</v>
      </c>
      <c r="H33" s="55">
        <v>69620</v>
      </c>
      <c r="I33" s="55">
        <v>69620</v>
      </c>
    </row>
    <row r="34" spans="1:9" ht="15" customHeight="1">
      <c r="A34" s="170"/>
      <c r="B34" s="171"/>
      <c r="C34" s="171"/>
      <c r="D34" s="194"/>
      <c r="E34" s="78" t="s">
        <v>12</v>
      </c>
      <c r="F34" s="55">
        <v>730380</v>
      </c>
      <c r="G34" s="55">
        <v>0</v>
      </c>
      <c r="H34" s="55">
        <v>730380</v>
      </c>
      <c r="I34" s="55">
        <v>730380</v>
      </c>
    </row>
    <row r="35" spans="1:9" ht="15" customHeight="1">
      <c r="A35" s="170"/>
      <c r="B35" s="169" t="s">
        <v>14</v>
      </c>
      <c r="C35" s="169" t="s">
        <v>36</v>
      </c>
      <c r="D35" s="192" t="s">
        <v>253</v>
      </c>
      <c r="E35" s="78" t="s">
        <v>10</v>
      </c>
      <c r="F35" s="55">
        <v>500000</v>
      </c>
      <c r="G35" s="55">
        <v>0</v>
      </c>
      <c r="H35" s="55">
        <v>500000</v>
      </c>
      <c r="I35" s="55">
        <v>500000</v>
      </c>
    </row>
    <row r="36" spans="1:9" ht="15" customHeight="1">
      <c r="A36" s="170"/>
      <c r="B36" s="170"/>
      <c r="C36" s="170"/>
      <c r="D36" s="193"/>
      <c r="E36" s="78" t="s">
        <v>11</v>
      </c>
      <c r="F36" s="55">
        <v>43400</v>
      </c>
      <c r="G36" s="55">
        <v>0</v>
      </c>
      <c r="H36" s="55">
        <v>43400</v>
      </c>
      <c r="I36" s="55">
        <v>43400</v>
      </c>
    </row>
    <row r="37" spans="1:9" ht="15" customHeight="1">
      <c r="A37" s="170"/>
      <c r="B37" s="170"/>
      <c r="C37" s="171"/>
      <c r="D37" s="194"/>
      <c r="E37" s="78" t="s">
        <v>12</v>
      </c>
      <c r="F37" s="55">
        <v>456600</v>
      </c>
      <c r="G37" s="55">
        <v>0</v>
      </c>
      <c r="H37" s="55">
        <v>456600</v>
      </c>
      <c r="I37" s="55">
        <v>456600</v>
      </c>
    </row>
    <row r="38" spans="1:9" ht="15" customHeight="1">
      <c r="A38" s="170"/>
      <c r="B38" s="170"/>
      <c r="C38" s="169" t="s">
        <v>37</v>
      </c>
      <c r="D38" s="192" t="s">
        <v>253</v>
      </c>
      <c r="E38" s="78" t="s">
        <v>10</v>
      </c>
      <c r="F38" s="55">
        <v>800000</v>
      </c>
      <c r="G38" s="55">
        <v>0</v>
      </c>
      <c r="H38" s="55">
        <v>800000</v>
      </c>
      <c r="I38" s="55">
        <v>800000</v>
      </c>
    </row>
    <row r="39" spans="1:9" ht="15" customHeight="1">
      <c r="A39" s="170"/>
      <c r="B39" s="170"/>
      <c r="C39" s="170"/>
      <c r="D39" s="193"/>
      <c r="E39" s="78" t="s">
        <v>11</v>
      </c>
      <c r="F39" s="55">
        <v>38290</v>
      </c>
      <c r="G39" s="55">
        <v>0</v>
      </c>
      <c r="H39" s="55">
        <v>38290</v>
      </c>
      <c r="I39" s="55">
        <v>38290</v>
      </c>
    </row>
    <row r="40" spans="1:9" ht="15" customHeight="1">
      <c r="A40" s="170"/>
      <c r="B40" s="170"/>
      <c r="C40" s="171"/>
      <c r="D40" s="194"/>
      <c r="E40" s="78" t="s">
        <v>12</v>
      </c>
      <c r="F40" s="55">
        <v>761710</v>
      </c>
      <c r="G40" s="55">
        <v>0</v>
      </c>
      <c r="H40" s="55">
        <v>761710</v>
      </c>
      <c r="I40" s="55">
        <v>761710</v>
      </c>
    </row>
    <row r="41" spans="1:9" ht="15" customHeight="1">
      <c r="A41" s="170"/>
      <c r="B41" s="170"/>
      <c r="C41" s="169" t="s">
        <v>38</v>
      </c>
      <c r="D41" s="192" t="s">
        <v>253</v>
      </c>
      <c r="E41" s="78" t="s">
        <v>10</v>
      </c>
      <c r="F41" s="55">
        <v>800000</v>
      </c>
      <c r="G41" s="55">
        <v>0</v>
      </c>
      <c r="H41" s="55">
        <v>800000</v>
      </c>
      <c r="I41" s="55">
        <v>800000</v>
      </c>
    </row>
    <row r="42" spans="1:9" ht="15" customHeight="1">
      <c r="A42" s="170"/>
      <c r="B42" s="170"/>
      <c r="C42" s="170"/>
      <c r="D42" s="193"/>
      <c r="E42" s="78" t="s">
        <v>11</v>
      </c>
      <c r="F42" s="55">
        <v>88690</v>
      </c>
      <c r="G42" s="55">
        <v>0</v>
      </c>
      <c r="H42" s="55">
        <v>88690</v>
      </c>
      <c r="I42" s="55">
        <v>88690</v>
      </c>
    </row>
    <row r="43" spans="1:9" ht="15" customHeight="1">
      <c r="A43" s="170"/>
      <c r="B43" s="170"/>
      <c r="C43" s="171"/>
      <c r="D43" s="194"/>
      <c r="E43" s="78" t="s">
        <v>12</v>
      </c>
      <c r="F43" s="55">
        <v>711310</v>
      </c>
      <c r="G43" s="55">
        <v>0</v>
      </c>
      <c r="H43" s="55">
        <v>711310</v>
      </c>
      <c r="I43" s="55">
        <v>711310</v>
      </c>
    </row>
    <row r="44" spans="1:9" ht="15" customHeight="1">
      <c r="A44" s="170"/>
      <c r="B44" s="170"/>
      <c r="C44" s="169" t="s">
        <v>260</v>
      </c>
      <c r="D44" s="192" t="s">
        <v>253</v>
      </c>
      <c r="E44" s="78" t="s">
        <v>10</v>
      </c>
      <c r="F44" s="55">
        <v>1820000</v>
      </c>
      <c r="G44" s="55">
        <v>0</v>
      </c>
      <c r="H44" s="55">
        <v>1820000</v>
      </c>
      <c r="I44" s="55">
        <v>1820000</v>
      </c>
    </row>
    <row r="45" spans="1:9" ht="15" customHeight="1">
      <c r="A45" s="170"/>
      <c r="B45" s="170"/>
      <c r="C45" s="170"/>
      <c r="D45" s="193"/>
      <c r="E45" s="78" t="s">
        <v>11</v>
      </c>
      <c r="F45" s="55">
        <v>1700540</v>
      </c>
      <c r="G45" s="55">
        <v>0</v>
      </c>
      <c r="H45" s="55">
        <v>1700540</v>
      </c>
      <c r="I45" s="55">
        <v>1700540</v>
      </c>
    </row>
    <row r="46" spans="1:9" ht="15" customHeight="1">
      <c r="A46" s="170"/>
      <c r="B46" s="170"/>
      <c r="C46" s="171"/>
      <c r="D46" s="194"/>
      <c r="E46" s="78" t="s">
        <v>12</v>
      </c>
      <c r="F46" s="55">
        <v>119460</v>
      </c>
      <c r="G46" s="55">
        <v>0</v>
      </c>
      <c r="H46" s="55">
        <v>119460</v>
      </c>
      <c r="I46" s="55">
        <v>119460</v>
      </c>
    </row>
    <row r="47" spans="1:9" ht="15" customHeight="1">
      <c r="A47" s="170"/>
      <c r="B47" s="170"/>
      <c r="C47" s="169" t="s">
        <v>138</v>
      </c>
      <c r="D47" s="192" t="s">
        <v>253</v>
      </c>
      <c r="E47" s="78" t="s">
        <v>10</v>
      </c>
      <c r="F47" s="55">
        <v>1520000</v>
      </c>
      <c r="G47" s="55">
        <v>0</v>
      </c>
      <c r="H47" s="55">
        <v>1520000</v>
      </c>
      <c r="I47" s="55">
        <v>1520000</v>
      </c>
    </row>
    <row r="48" spans="1:9" ht="15" customHeight="1">
      <c r="A48" s="170"/>
      <c r="B48" s="170"/>
      <c r="C48" s="170"/>
      <c r="D48" s="193"/>
      <c r="E48" s="78" t="s">
        <v>11</v>
      </c>
      <c r="F48" s="55">
        <v>1141560</v>
      </c>
      <c r="G48" s="55">
        <v>0</v>
      </c>
      <c r="H48" s="55">
        <v>1141560</v>
      </c>
      <c r="I48" s="55">
        <v>1141560</v>
      </c>
    </row>
    <row r="49" spans="1:9" ht="15" customHeight="1">
      <c r="A49" s="170"/>
      <c r="B49" s="170"/>
      <c r="C49" s="171"/>
      <c r="D49" s="194"/>
      <c r="E49" s="78" t="s">
        <v>12</v>
      </c>
      <c r="F49" s="55">
        <v>378440</v>
      </c>
      <c r="G49" s="55">
        <v>0</v>
      </c>
      <c r="H49" s="55">
        <v>378440</v>
      </c>
      <c r="I49" s="55">
        <v>378440</v>
      </c>
    </row>
    <row r="50" spans="1:9" ht="15" customHeight="1">
      <c r="A50" s="170"/>
      <c r="B50" s="170"/>
      <c r="C50" s="169" t="s">
        <v>261</v>
      </c>
      <c r="D50" s="192" t="s">
        <v>253</v>
      </c>
      <c r="E50" s="78" t="s">
        <v>10</v>
      </c>
      <c r="F50" s="55">
        <v>800000</v>
      </c>
      <c r="G50" s="55">
        <v>0</v>
      </c>
      <c r="H50" s="55">
        <v>800000</v>
      </c>
      <c r="I50" s="55">
        <v>800000</v>
      </c>
    </row>
    <row r="51" spans="1:9" ht="15" customHeight="1">
      <c r="A51" s="170"/>
      <c r="B51" s="170"/>
      <c r="C51" s="170"/>
      <c r="D51" s="193"/>
      <c r="E51" s="78" t="s">
        <v>11</v>
      </c>
      <c r="F51" s="55">
        <v>0</v>
      </c>
      <c r="G51" s="55">
        <v>0</v>
      </c>
      <c r="H51" s="55">
        <v>0</v>
      </c>
      <c r="I51" s="55">
        <v>0</v>
      </c>
    </row>
    <row r="52" spans="1:9" ht="15" customHeight="1">
      <c r="A52" s="170"/>
      <c r="B52" s="170"/>
      <c r="C52" s="171"/>
      <c r="D52" s="194"/>
      <c r="E52" s="78" t="s">
        <v>12</v>
      </c>
      <c r="F52" s="55">
        <v>800000</v>
      </c>
      <c r="G52" s="55">
        <v>0</v>
      </c>
      <c r="H52" s="55">
        <v>800000</v>
      </c>
      <c r="I52" s="55">
        <v>800000</v>
      </c>
    </row>
    <row r="53" spans="1:9" ht="15" customHeight="1">
      <c r="A53" s="170"/>
      <c r="B53" s="170"/>
      <c r="C53" s="169" t="s">
        <v>307</v>
      </c>
      <c r="D53" s="192" t="s">
        <v>253</v>
      </c>
      <c r="E53" s="78" t="s">
        <v>10</v>
      </c>
      <c r="F53" s="55">
        <v>6240000</v>
      </c>
      <c r="G53" s="55">
        <v>0</v>
      </c>
      <c r="H53" s="55">
        <v>6240000</v>
      </c>
      <c r="I53" s="55">
        <v>6240000</v>
      </c>
    </row>
    <row r="54" spans="1:9" ht="15" customHeight="1">
      <c r="A54" s="170"/>
      <c r="B54" s="170"/>
      <c r="C54" s="170"/>
      <c r="D54" s="193"/>
      <c r="E54" s="78" t="s">
        <v>11</v>
      </c>
      <c r="F54" s="55">
        <v>3012480</v>
      </c>
      <c r="G54" s="55">
        <v>0</v>
      </c>
      <c r="H54" s="55">
        <v>3012480</v>
      </c>
      <c r="I54" s="55">
        <v>3012480</v>
      </c>
    </row>
    <row r="55" spans="1:9" ht="15" customHeight="1">
      <c r="A55" s="170"/>
      <c r="B55" s="171"/>
      <c r="C55" s="171"/>
      <c r="D55" s="194"/>
      <c r="E55" s="78" t="s">
        <v>12</v>
      </c>
      <c r="F55" s="55">
        <v>3227520</v>
      </c>
      <c r="G55" s="55">
        <v>0</v>
      </c>
      <c r="H55" s="55">
        <v>3227520</v>
      </c>
      <c r="I55" s="55">
        <v>3227520</v>
      </c>
    </row>
    <row r="56" spans="1:9" ht="15" customHeight="1">
      <c r="A56" s="170"/>
      <c r="B56" s="231" t="s">
        <v>309</v>
      </c>
      <c r="C56" s="232"/>
      <c r="D56" s="89"/>
      <c r="E56" s="78" t="s">
        <v>10</v>
      </c>
      <c r="F56" s="55">
        <f>F23+F32+F53</f>
        <v>44103380</v>
      </c>
      <c r="G56" s="55">
        <f t="shared" ref="G56:I57" si="0">G23+G32+G53</f>
        <v>0</v>
      </c>
      <c r="H56" s="55">
        <f t="shared" si="0"/>
        <v>44103380</v>
      </c>
      <c r="I56" s="55">
        <f t="shared" si="0"/>
        <v>44103380</v>
      </c>
    </row>
    <row r="57" spans="1:9" ht="15" customHeight="1">
      <c r="A57" s="170"/>
      <c r="B57" s="185"/>
      <c r="C57" s="186"/>
      <c r="D57" s="89"/>
      <c r="E57" s="78" t="s">
        <v>11</v>
      </c>
      <c r="F57" s="55">
        <f>F24+F33+F54</f>
        <v>28115020</v>
      </c>
      <c r="G57" s="55">
        <f t="shared" si="0"/>
        <v>0</v>
      </c>
      <c r="H57" s="55">
        <f t="shared" si="0"/>
        <v>28115020</v>
      </c>
      <c r="I57" s="55">
        <f t="shared" si="0"/>
        <v>28115020</v>
      </c>
    </row>
    <row r="58" spans="1:9" ht="15" customHeight="1">
      <c r="A58" s="171"/>
      <c r="B58" s="187"/>
      <c r="C58" s="188"/>
      <c r="D58" s="89"/>
      <c r="E58" s="78" t="s">
        <v>12</v>
      </c>
      <c r="F58" s="55">
        <f>F56-F57</f>
        <v>15988360</v>
      </c>
      <c r="G58" s="55">
        <f t="shared" ref="G58:I58" si="1">G56-G57</f>
        <v>0</v>
      </c>
      <c r="H58" s="55">
        <f t="shared" si="1"/>
        <v>15988360</v>
      </c>
      <c r="I58" s="55">
        <f t="shared" si="1"/>
        <v>15988360</v>
      </c>
    </row>
    <row r="59" spans="1:9" ht="15" customHeight="1">
      <c r="A59" s="169" t="s">
        <v>262</v>
      </c>
      <c r="B59" s="169" t="s">
        <v>40</v>
      </c>
      <c r="C59" s="169" t="s">
        <v>40</v>
      </c>
      <c r="D59" s="192" t="s">
        <v>253</v>
      </c>
      <c r="E59" s="78" t="s">
        <v>10</v>
      </c>
      <c r="F59" s="55">
        <v>0</v>
      </c>
      <c r="G59" s="55">
        <v>0</v>
      </c>
      <c r="H59" s="55">
        <v>0</v>
      </c>
      <c r="I59" s="55">
        <v>0</v>
      </c>
    </row>
    <row r="60" spans="1:9" ht="15" customHeight="1">
      <c r="A60" s="170"/>
      <c r="B60" s="170"/>
      <c r="C60" s="170"/>
      <c r="D60" s="193"/>
      <c r="E60" s="78" t="s">
        <v>11</v>
      </c>
      <c r="F60" s="55">
        <v>0</v>
      </c>
      <c r="G60" s="55">
        <v>0</v>
      </c>
      <c r="H60" s="55">
        <v>0</v>
      </c>
      <c r="I60" s="55">
        <v>0</v>
      </c>
    </row>
    <row r="61" spans="1:9" ht="15" customHeight="1">
      <c r="A61" s="170"/>
      <c r="B61" s="170"/>
      <c r="C61" s="171"/>
      <c r="D61" s="194"/>
      <c r="E61" s="78" t="s">
        <v>12</v>
      </c>
      <c r="F61" s="55">
        <v>0</v>
      </c>
      <c r="G61" s="55">
        <v>0</v>
      </c>
      <c r="H61" s="55">
        <v>0</v>
      </c>
      <c r="I61" s="55">
        <v>0</v>
      </c>
    </row>
    <row r="62" spans="1:9" ht="15" customHeight="1">
      <c r="A62" s="235"/>
      <c r="B62" s="235"/>
      <c r="C62" s="169" t="s">
        <v>263</v>
      </c>
      <c r="D62" s="192" t="s">
        <v>253</v>
      </c>
      <c r="E62" s="78" t="s">
        <v>10</v>
      </c>
      <c r="F62" s="55">
        <v>1500000</v>
      </c>
      <c r="G62" s="55">
        <v>0</v>
      </c>
      <c r="H62" s="55">
        <v>1500000</v>
      </c>
      <c r="I62" s="55">
        <v>1500000</v>
      </c>
    </row>
    <row r="63" spans="1:9" ht="15" customHeight="1">
      <c r="A63" s="235"/>
      <c r="B63" s="235"/>
      <c r="C63" s="170"/>
      <c r="D63" s="193"/>
      <c r="E63" s="78" t="s">
        <v>11</v>
      </c>
      <c r="F63" s="55">
        <v>0</v>
      </c>
      <c r="G63" s="55">
        <v>0</v>
      </c>
      <c r="H63" s="55">
        <v>0</v>
      </c>
      <c r="I63" s="55">
        <v>0</v>
      </c>
    </row>
    <row r="64" spans="1:9" ht="15" customHeight="1">
      <c r="A64" s="235"/>
      <c r="B64" s="235"/>
      <c r="C64" s="171"/>
      <c r="D64" s="194"/>
      <c r="E64" s="78" t="s">
        <v>12</v>
      </c>
      <c r="F64" s="55">
        <v>1500000</v>
      </c>
      <c r="G64" s="55">
        <v>0</v>
      </c>
      <c r="H64" s="55">
        <v>1500000</v>
      </c>
      <c r="I64" s="55">
        <v>1500000</v>
      </c>
    </row>
    <row r="65" spans="1:9" ht="15" customHeight="1">
      <c r="A65" s="235"/>
      <c r="B65" s="235"/>
      <c r="C65" s="169" t="s">
        <v>41</v>
      </c>
      <c r="D65" s="192" t="s">
        <v>253</v>
      </c>
      <c r="E65" s="78" t="s">
        <v>10</v>
      </c>
      <c r="F65" s="55">
        <v>0</v>
      </c>
      <c r="G65" s="55">
        <v>0</v>
      </c>
      <c r="H65" s="55">
        <v>0</v>
      </c>
      <c r="I65" s="55">
        <v>0</v>
      </c>
    </row>
    <row r="66" spans="1:9" ht="15" customHeight="1">
      <c r="A66" s="235"/>
      <c r="B66" s="235"/>
      <c r="C66" s="170"/>
      <c r="D66" s="193"/>
      <c r="E66" s="78" t="s">
        <v>11</v>
      </c>
      <c r="F66" s="55">
        <v>0</v>
      </c>
      <c r="G66" s="55">
        <v>0</v>
      </c>
      <c r="H66" s="55">
        <v>0</v>
      </c>
      <c r="I66" s="55">
        <v>0</v>
      </c>
    </row>
    <row r="67" spans="1:9" ht="15" customHeight="1">
      <c r="A67" s="235"/>
      <c r="B67" s="235"/>
      <c r="C67" s="171"/>
      <c r="D67" s="194"/>
      <c r="E67" s="78" t="s">
        <v>12</v>
      </c>
      <c r="F67" s="55">
        <v>0</v>
      </c>
      <c r="G67" s="55">
        <v>0</v>
      </c>
      <c r="H67" s="55">
        <v>0</v>
      </c>
      <c r="I67" s="55">
        <v>0</v>
      </c>
    </row>
    <row r="68" spans="1:9" ht="15" customHeight="1">
      <c r="A68" s="169" t="s">
        <v>42</v>
      </c>
      <c r="B68" s="169" t="s">
        <v>264</v>
      </c>
      <c r="C68" s="169" t="s">
        <v>265</v>
      </c>
      <c r="D68" s="192" t="s">
        <v>253</v>
      </c>
      <c r="E68" s="78" t="s">
        <v>10</v>
      </c>
      <c r="F68" s="55">
        <v>800000</v>
      </c>
      <c r="G68" s="55">
        <v>0</v>
      </c>
      <c r="H68" s="55">
        <v>800000</v>
      </c>
      <c r="I68" s="55">
        <v>800000</v>
      </c>
    </row>
    <row r="69" spans="1:9" ht="15" customHeight="1">
      <c r="A69" s="170"/>
      <c r="B69" s="170"/>
      <c r="C69" s="170"/>
      <c r="D69" s="193"/>
      <c r="E69" s="78" t="s">
        <v>11</v>
      </c>
      <c r="F69" s="55">
        <v>43920</v>
      </c>
      <c r="G69" s="55">
        <v>0</v>
      </c>
      <c r="H69" s="55">
        <v>43920</v>
      </c>
      <c r="I69" s="55">
        <v>43920</v>
      </c>
    </row>
    <row r="70" spans="1:9" ht="15" customHeight="1">
      <c r="A70" s="170"/>
      <c r="B70" s="170"/>
      <c r="C70" s="171"/>
      <c r="D70" s="194"/>
      <c r="E70" s="78" t="s">
        <v>12</v>
      </c>
      <c r="F70" s="55">
        <v>756080</v>
      </c>
      <c r="G70" s="55">
        <v>0</v>
      </c>
      <c r="H70" s="55">
        <v>756080</v>
      </c>
      <c r="I70" s="55">
        <v>756080</v>
      </c>
    </row>
    <row r="71" spans="1:9" ht="15" customHeight="1">
      <c r="A71" s="235"/>
      <c r="B71" s="235"/>
      <c r="C71" s="169" t="s">
        <v>266</v>
      </c>
      <c r="D71" s="192" t="s">
        <v>253</v>
      </c>
      <c r="E71" s="78" t="s">
        <v>10</v>
      </c>
      <c r="F71" s="55">
        <v>800000</v>
      </c>
      <c r="G71" s="55">
        <v>0</v>
      </c>
      <c r="H71" s="55">
        <v>800000</v>
      </c>
      <c r="I71" s="55">
        <v>800000</v>
      </c>
    </row>
    <row r="72" spans="1:9" ht="15" customHeight="1">
      <c r="A72" s="235"/>
      <c r="B72" s="235"/>
      <c r="C72" s="170"/>
      <c r="D72" s="193"/>
      <c r="E72" s="78" t="s">
        <v>11</v>
      </c>
      <c r="F72" s="55">
        <v>0</v>
      </c>
      <c r="G72" s="55">
        <v>0</v>
      </c>
      <c r="H72" s="55">
        <v>0</v>
      </c>
      <c r="I72" s="55">
        <v>0</v>
      </c>
    </row>
    <row r="73" spans="1:9" ht="15" customHeight="1">
      <c r="A73" s="235"/>
      <c r="B73" s="235"/>
      <c r="C73" s="171"/>
      <c r="D73" s="194"/>
      <c r="E73" s="78" t="s">
        <v>12</v>
      </c>
      <c r="F73" s="55">
        <v>800000</v>
      </c>
      <c r="G73" s="55">
        <v>0</v>
      </c>
      <c r="H73" s="55">
        <v>800000</v>
      </c>
      <c r="I73" s="55">
        <v>800000</v>
      </c>
    </row>
    <row r="74" spans="1:9" ht="15" customHeight="1">
      <c r="A74" s="235"/>
      <c r="B74" s="235"/>
      <c r="C74" s="169" t="s">
        <v>267</v>
      </c>
      <c r="D74" s="192" t="s">
        <v>253</v>
      </c>
      <c r="E74" s="78" t="s">
        <v>10</v>
      </c>
      <c r="F74" s="55">
        <v>2800000</v>
      </c>
      <c r="G74" s="55">
        <v>0</v>
      </c>
      <c r="H74" s="55">
        <v>2800000</v>
      </c>
      <c r="I74" s="55">
        <v>2800000</v>
      </c>
    </row>
    <row r="75" spans="1:9" ht="15" customHeight="1">
      <c r="A75" s="235"/>
      <c r="B75" s="235"/>
      <c r="C75" s="170"/>
      <c r="D75" s="193"/>
      <c r="E75" s="78" t="s">
        <v>11</v>
      </c>
      <c r="F75" s="55">
        <v>297000</v>
      </c>
      <c r="G75" s="55">
        <v>0</v>
      </c>
      <c r="H75" s="55">
        <v>297000</v>
      </c>
      <c r="I75" s="55">
        <v>297000</v>
      </c>
    </row>
    <row r="76" spans="1:9" ht="15" customHeight="1">
      <c r="A76" s="235"/>
      <c r="B76" s="235"/>
      <c r="C76" s="171"/>
      <c r="D76" s="194"/>
      <c r="E76" s="78" t="s">
        <v>12</v>
      </c>
      <c r="F76" s="55">
        <v>2503000</v>
      </c>
      <c r="G76" s="55">
        <v>0</v>
      </c>
      <c r="H76" s="55">
        <v>2503000</v>
      </c>
      <c r="I76" s="55">
        <v>2503000</v>
      </c>
    </row>
    <row r="77" spans="1:9" ht="15" customHeight="1">
      <c r="A77" s="235"/>
      <c r="B77" s="235"/>
      <c r="C77" s="169" t="s">
        <v>268</v>
      </c>
      <c r="D77" s="192" t="s">
        <v>253</v>
      </c>
      <c r="E77" s="78" t="s">
        <v>10</v>
      </c>
      <c r="F77" s="55">
        <v>600000</v>
      </c>
      <c r="G77" s="55">
        <v>0</v>
      </c>
      <c r="H77" s="55">
        <v>600000</v>
      </c>
      <c r="I77" s="55">
        <v>600000</v>
      </c>
    </row>
    <row r="78" spans="1:9" ht="15" customHeight="1">
      <c r="A78" s="235"/>
      <c r="B78" s="235"/>
      <c r="C78" s="170"/>
      <c r="D78" s="193"/>
      <c r="E78" s="78" t="s">
        <v>11</v>
      </c>
      <c r="F78" s="55">
        <v>89180</v>
      </c>
      <c r="G78" s="55">
        <v>0</v>
      </c>
      <c r="H78" s="55">
        <v>89180</v>
      </c>
      <c r="I78" s="55">
        <v>89180</v>
      </c>
    </row>
    <row r="79" spans="1:9" ht="15" customHeight="1">
      <c r="A79" s="235"/>
      <c r="B79" s="235"/>
      <c r="C79" s="171"/>
      <c r="D79" s="194"/>
      <c r="E79" s="78" t="s">
        <v>12</v>
      </c>
      <c r="F79" s="55">
        <v>510820</v>
      </c>
      <c r="G79" s="55">
        <v>0</v>
      </c>
      <c r="H79" s="55">
        <v>510820</v>
      </c>
      <c r="I79" s="55">
        <v>510820</v>
      </c>
    </row>
    <row r="80" spans="1:9" ht="15" customHeight="1">
      <c r="A80" s="235"/>
      <c r="B80" s="169" t="s">
        <v>253</v>
      </c>
      <c r="C80" s="169" t="s">
        <v>307</v>
      </c>
      <c r="D80" s="192" t="s">
        <v>253</v>
      </c>
      <c r="E80" s="78" t="s">
        <v>10</v>
      </c>
      <c r="F80" s="55">
        <v>5000000</v>
      </c>
      <c r="G80" s="55">
        <v>0</v>
      </c>
      <c r="H80" s="55">
        <v>5000000</v>
      </c>
      <c r="I80" s="55">
        <v>5000000</v>
      </c>
    </row>
    <row r="81" spans="1:9" ht="15" customHeight="1">
      <c r="A81" s="235"/>
      <c r="B81" s="170"/>
      <c r="C81" s="170"/>
      <c r="D81" s="193"/>
      <c r="E81" s="78" t="s">
        <v>11</v>
      </c>
      <c r="F81" s="55">
        <v>430100</v>
      </c>
      <c r="G81" s="55">
        <v>0</v>
      </c>
      <c r="H81" s="55">
        <v>430100</v>
      </c>
      <c r="I81" s="55">
        <v>430100</v>
      </c>
    </row>
    <row r="82" spans="1:9" ht="15" customHeight="1">
      <c r="A82" s="236"/>
      <c r="B82" s="171"/>
      <c r="C82" s="171"/>
      <c r="D82" s="194"/>
      <c r="E82" s="78" t="s">
        <v>12</v>
      </c>
      <c r="F82" s="55">
        <v>4569900</v>
      </c>
      <c r="G82" s="55">
        <v>0</v>
      </c>
      <c r="H82" s="55">
        <v>4569900</v>
      </c>
      <c r="I82" s="55">
        <v>4569900</v>
      </c>
    </row>
    <row r="83" spans="1:9" ht="15" customHeight="1">
      <c r="A83" s="169" t="s">
        <v>269</v>
      </c>
      <c r="B83" s="169" t="s">
        <v>269</v>
      </c>
      <c r="C83" s="169" t="s">
        <v>270</v>
      </c>
      <c r="D83" s="192" t="s">
        <v>253</v>
      </c>
      <c r="E83" s="78" t="s">
        <v>10</v>
      </c>
      <c r="F83" s="55">
        <v>0</v>
      </c>
      <c r="G83" s="55">
        <v>0</v>
      </c>
      <c r="H83" s="55">
        <v>0</v>
      </c>
      <c r="I83" s="55">
        <v>0</v>
      </c>
    </row>
    <row r="84" spans="1:9" ht="15" customHeight="1">
      <c r="A84" s="170"/>
      <c r="B84" s="170"/>
      <c r="C84" s="170"/>
      <c r="D84" s="193"/>
      <c r="E84" s="78" t="s">
        <v>11</v>
      </c>
      <c r="F84" s="55">
        <v>0</v>
      </c>
      <c r="G84" s="55">
        <v>0</v>
      </c>
      <c r="H84" s="55">
        <v>0</v>
      </c>
      <c r="I84" s="55">
        <v>0</v>
      </c>
    </row>
    <row r="85" spans="1:9" ht="15" customHeight="1">
      <c r="A85" s="170"/>
      <c r="B85" s="170"/>
      <c r="C85" s="171"/>
      <c r="D85" s="194"/>
      <c r="E85" s="78" t="s">
        <v>12</v>
      </c>
      <c r="F85" s="55">
        <v>0</v>
      </c>
      <c r="G85" s="55">
        <v>0</v>
      </c>
      <c r="H85" s="55">
        <v>0</v>
      </c>
      <c r="I85" s="55">
        <v>0</v>
      </c>
    </row>
    <row r="86" spans="1:9" ht="15" customHeight="1">
      <c r="A86" s="235"/>
      <c r="B86" s="235"/>
      <c r="C86" s="169" t="s">
        <v>271</v>
      </c>
      <c r="D86" s="192" t="s">
        <v>253</v>
      </c>
      <c r="E86" s="78" t="s">
        <v>10</v>
      </c>
      <c r="F86" s="55">
        <v>5000000</v>
      </c>
      <c r="G86" s="55">
        <v>0</v>
      </c>
      <c r="H86" s="55">
        <v>5000000</v>
      </c>
      <c r="I86" s="55">
        <v>5000000</v>
      </c>
    </row>
    <row r="87" spans="1:9" ht="15" customHeight="1">
      <c r="A87" s="235"/>
      <c r="B87" s="235"/>
      <c r="C87" s="170"/>
      <c r="D87" s="193"/>
      <c r="E87" s="78" t="s">
        <v>11</v>
      </c>
      <c r="F87" s="55">
        <v>5000000</v>
      </c>
      <c r="G87" s="55">
        <v>0</v>
      </c>
      <c r="H87" s="55">
        <v>5000000</v>
      </c>
      <c r="I87" s="55">
        <v>5000000</v>
      </c>
    </row>
    <row r="88" spans="1:9" ht="15" customHeight="1">
      <c r="A88" s="235"/>
      <c r="B88" s="235"/>
      <c r="C88" s="171"/>
      <c r="D88" s="194"/>
      <c r="E88" s="78" t="s">
        <v>12</v>
      </c>
      <c r="F88" s="55">
        <v>0</v>
      </c>
      <c r="G88" s="55">
        <v>0</v>
      </c>
      <c r="H88" s="55">
        <v>0</v>
      </c>
      <c r="I88" s="55">
        <v>0</v>
      </c>
    </row>
    <row r="89" spans="1:9" ht="15" customHeight="1">
      <c r="A89" s="169" t="s">
        <v>43</v>
      </c>
      <c r="B89" s="169" t="s">
        <v>43</v>
      </c>
      <c r="C89" s="169" t="s">
        <v>43</v>
      </c>
      <c r="D89" s="192" t="s">
        <v>253</v>
      </c>
      <c r="E89" s="78" t="s">
        <v>10</v>
      </c>
      <c r="F89" s="55">
        <v>205620</v>
      </c>
      <c r="G89" s="55">
        <v>0</v>
      </c>
      <c r="H89" s="55">
        <v>205620</v>
      </c>
      <c r="I89" s="55">
        <v>205620</v>
      </c>
    </row>
    <row r="90" spans="1:9" ht="15" customHeight="1">
      <c r="A90" s="170"/>
      <c r="B90" s="170"/>
      <c r="C90" s="170"/>
      <c r="D90" s="193"/>
      <c r="E90" s="78" t="s">
        <v>11</v>
      </c>
      <c r="F90" s="55">
        <v>0</v>
      </c>
      <c r="G90" s="55">
        <v>0</v>
      </c>
      <c r="H90" s="55">
        <v>0</v>
      </c>
      <c r="I90" s="55">
        <v>0</v>
      </c>
    </row>
    <row r="91" spans="1:9" ht="15" customHeight="1">
      <c r="A91" s="170"/>
      <c r="B91" s="170"/>
      <c r="C91" s="171"/>
      <c r="D91" s="194"/>
      <c r="E91" s="78" t="s">
        <v>12</v>
      </c>
      <c r="F91" s="55">
        <v>205620</v>
      </c>
      <c r="G91" s="55">
        <v>0</v>
      </c>
      <c r="H91" s="55">
        <v>205620</v>
      </c>
      <c r="I91" s="55">
        <v>205620</v>
      </c>
    </row>
    <row r="92" spans="1:9" ht="15" customHeight="1">
      <c r="A92" s="169" t="s">
        <v>44</v>
      </c>
      <c r="B92" s="169" t="s">
        <v>44</v>
      </c>
      <c r="C92" s="169" t="s">
        <v>44</v>
      </c>
      <c r="D92" s="192" t="s">
        <v>253</v>
      </c>
      <c r="E92" s="78" t="s">
        <v>10</v>
      </c>
      <c r="F92" s="55">
        <v>0</v>
      </c>
      <c r="G92" s="55">
        <v>0</v>
      </c>
      <c r="H92" s="55">
        <v>0</v>
      </c>
      <c r="I92" s="55">
        <v>0</v>
      </c>
    </row>
    <row r="93" spans="1:9" ht="15" customHeight="1">
      <c r="A93" s="170"/>
      <c r="B93" s="170"/>
      <c r="C93" s="170"/>
      <c r="D93" s="193"/>
      <c r="E93" s="78" t="s">
        <v>11</v>
      </c>
      <c r="F93" s="55">
        <v>0</v>
      </c>
      <c r="G93" s="55">
        <v>0</v>
      </c>
      <c r="H93" s="55">
        <v>0</v>
      </c>
      <c r="I93" s="55">
        <v>0</v>
      </c>
    </row>
    <row r="94" spans="1:9" ht="15" customHeight="1">
      <c r="A94" s="170"/>
      <c r="B94" s="170"/>
      <c r="C94" s="171"/>
      <c r="D94" s="194"/>
      <c r="E94" s="78" t="s">
        <v>12</v>
      </c>
      <c r="F94" s="55">
        <v>0</v>
      </c>
      <c r="G94" s="55">
        <v>0</v>
      </c>
      <c r="H94" s="55">
        <v>0</v>
      </c>
      <c r="I94" s="55">
        <v>0</v>
      </c>
    </row>
    <row r="95" spans="1:9" ht="15" customHeight="1">
      <c r="A95" s="225" t="s">
        <v>25</v>
      </c>
      <c r="B95" s="226"/>
      <c r="C95" s="226"/>
      <c r="D95" s="227"/>
      <c r="E95" s="80" t="s">
        <v>10</v>
      </c>
      <c r="F95" s="72">
        <v>55809000</v>
      </c>
      <c r="G95" s="72">
        <v>0</v>
      </c>
      <c r="H95" s="72">
        <v>55809000</v>
      </c>
      <c r="I95" s="72">
        <v>55809000</v>
      </c>
    </row>
    <row r="96" spans="1:9" ht="15" customHeight="1">
      <c r="A96" s="177"/>
      <c r="B96" s="178"/>
      <c r="C96" s="178"/>
      <c r="D96" s="228"/>
      <c r="E96" s="75" t="s">
        <v>11</v>
      </c>
      <c r="F96" s="73">
        <v>33545120</v>
      </c>
      <c r="G96" s="73">
        <v>0</v>
      </c>
      <c r="H96" s="73">
        <v>33545120</v>
      </c>
      <c r="I96" s="73">
        <v>33545120</v>
      </c>
    </row>
    <row r="97" spans="1:9" ht="15" customHeight="1">
      <c r="A97" s="179"/>
      <c r="B97" s="180"/>
      <c r="C97" s="180"/>
      <c r="D97" s="229"/>
      <c r="E97" s="75" t="s">
        <v>12</v>
      </c>
      <c r="F97" s="73">
        <v>22263880</v>
      </c>
      <c r="G97" s="73">
        <v>0</v>
      </c>
      <c r="H97" s="73">
        <v>22263880</v>
      </c>
      <c r="I97" s="73">
        <v>22263880</v>
      </c>
    </row>
  </sheetData>
  <mergeCells count="95">
    <mergeCell ref="A1:I1"/>
    <mergeCell ref="A3:D3"/>
    <mergeCell ref="E3:E4"/>
    <mergeCell ref="F3:F4"/>
    <mergeCell ref="G3:G4"/>
    <mergeCell ref="H3:H4"/>
    <mergeCell ref="I3:I4"/>
    <mergeCell ref="A5:A58"/>
    <mergeCell ref="B5:B25"/>
    <mergeCell ref="C5:C7"/>
    <mergeCell ref="D5:D7"/>
    <mergeCell ref="C8:C10"/>
    <mergeCell ref="D8:D10"/>
    <mergeCell ref="C11:C13"/>
    <mergeCell ref="D11:D13"/>
    <mergeCell ref="C14:C16"/>
    <mergeCell ref="D14:D16"/>
    <mergeCell ref="C17:C19"/>
    <mergeCell ref="D17:D19"/>
    <mergeCell ref="C20:C22"/>
    <mergeCell ref="D20:D22"/>
    <mergeCell ref="C23:C25"/>
    <mergeCell ref="D23:D25"/>
    <mergeCell ref="B26:B34"/>
    <mergeCell ref="C26:C28"/>
    <mergeCell ref="D26:D28"/>
    <mergeCell ref="C29:C31"/>
    <mergeCell ref="D29:D31"/>
    <mergeCell ref="C32:C34"/>
    <mergeCell ref="D32:D34"/>
    <mergeCell ref="B56:C58"/>
    <mergeCell ref="B35:B55"/>
    <mergeCell ref="C35:C37"/>
    <mergeCell ref="D35:D37"/>
    <mergeCell ref="C38:C40"/>
    <mergeCell ref="D38:D40"/>
    <mergeCell ref="C41:C43"/>
    <mergeCell ref="D41:D43"/>
    <mergeCell ref="C44:C46"/>
    <mergeCell ref="D44:D46"/>
    <mergeCell ref="C47:C49"/>
    <mergeCell ref="D47:D49"/>
    <mergeCell ref="C50:C52"/>
    <mergeCell ref="D50:D52"/>
    <mergeCell ref="C53:C55"/>
    <mergeCell ref="D53:D55"/>
    <mergeCell ref="A59:A61"/>
    <mergeCell ref="B59:B61"/>
    <mergeCell ref="C59:C61"/>
    <mergeCell ref="D59:D61"/>
    <mergeCell ref="A62:A64"/>
    <mergeCell ref="B62:B64"/>
    <mergeCell ref="C62:C64"/>
    <mergeCell ref="D62:D64"/>
    <mergeCell ref="A65:A67"/>
    <mergeCell ref="B65:B67"/>
    <mergeCell ref="C65:C67"/>
    <mergeCell ref="D65:D67"/>
    <mergeCell ref="A68:A70"/>
    <mergeCell ref="B68:B70"/>
    <mergeCell ref="C68:C70"/>
    <mergeCell ref="D68:D70"/>
    <mergeCell ref="A71:A73"/>
    <mergeCell ref="B71:B73"/>
    <mergeCell ref="C71:C73"/>
    <mergeCell ref="D71:D73"/>
    <mergeCell ref="A74:A76"/>
    <mergeCell ref="B74:B76"/>
    <mergeCell ref="C74:C76"/>
    <mergeCell ref="D74:D76"/>
    <mergeCell ref="A77:A79"/>
    <mergeCell ref="B77:B79"/>
    <mergeCell ref="C77:C79"/>
    <mergeCell ref="D77:D79"/>
    <mergeCell ref="A80:A82"/>
    <mergeCell ref="B80:B82"/>
    <mergeCell ref="C80:C82"/>
    <mergeCell ref="D80:D82"/>
    <mergeCell ref="A83:A85"/>
    <mergeCell ref="B83:B85"/>
    <mergeCell ref="C83:C85"/>
    <mergeCell ref="D83:D85"/>
    <mergeCell ref="A86:A88"/>
    <mergeCell ref="B86:B88"/>
    <mergeCell ref="C86:C88"/>
    <mergeCell ref="D86:D88"/>
    <mergeCell ref="A95:D97"/>
    <mergeCell ref="A89:A91"/>
    <mergeCell ref="B89:B91"/>
    <mergeCell ref="C89:C91"/>
    <mergeCell ref="D89:D91"/>
    <mergeCell ref="A92:A94"/>
    <mergeCell ref="B92:B94"/>
    <mergeCell ref="C92:C94"/>
    <mergeCell ref="D92:D94"/>
  </mergeCells>
  <phoneticPr fontId="1" type="noConversion"/>
  <printOptions horizontalCentered="1"/>
  <pageMargins left="0.23622047244094491" right="0.23622047244094491" top="0.17" bottom="0.51181102362204722" header="0.17" footer="0.31496062992125984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13"/>
  <sheetViews>
    <sheetView workbookViewId="0">
      <selection sqref="A1:L1"/>
    </sheetView>
  </sheetViews>
  <sheetFormatPr defaultRowHeight="12.75" customHeight="1"/>
  <cols>
    <col min="1" max="1" width="8.25" style="7" customWidth="1"/>
    <col min="2" max="2" width="15.625" style="7" customWidth="1"/>
    <col min="3" max="6" width="9.375" style="7" customWidth="1"/>
    <col min="7" max="11" width="12" style="7" customWidth="1"/>
    <col min="12" max="12" width="23.125" style="7" customWidth="1"/>
    <col min="13" max="257" width="9" style="7"/>
    <col min="258" max="258" width="5" style="7" customWidth="1"/>
    <col min="259" max="262" width="9.375" style="7" customWidth="1"/>
    <col min="263" max="267" width="12" style="7" customWidth="1"/>
    <col min="268" max="268" width="23.125" style="7" customWidth="1"/>
    <col min="269" max="513" width="9" style="7"/>
    <col min="514" max="514" width="5" style="7" customWidth="1"/>
    <col min="515" max="518" width="9.375" style="7" customWidth="1"/>
    <col min="519" max="523" width="12" style="7" customWidth="1"/>
    <col min="524" max="524" width="23.125" style="7" customWidth="1"/>
    <col min="525" max="769" width="9" style="7"/>
    <col min="770" max="770" width="5" style="7" customWidth="1"/>
    <col min="771" max="774" width="9.375" style="7" customWidth="1"/>
    <col min="775" max="779" width="12" style="7" customWidth="1"/>
    <col min="780" max="780" width="23.125" style="7" customWidth="1"/>
    <col min="781" max="1025" width="9" style="7"/>
    <col min="1026" max="1026" width="5" style="7" customWidth="1"/>
    <col min="1027" max="1030" width="9.375" style="7" customWidth="1"/>
    <col min="1031" max="1035" width="12" style="7" customWidth="1"/>
    <col min="1036" max="1036" width="23.125" style="7" customWidth="1"/>
    <col min="1037" max="1281" width="9" style="7"/>
    <col min="1282" max="1282" width="5" style="7" customWidth="1"/>
    <col min="1283" max="1286" width="9.375" style="7" customWidth="1"/>
    <col min="1287" max="1291" width="12" style="7" customWidth="1"/>
    <col min="1292" max="1292" width="23.125" style="7" customWidth="1"/>
    <col min="1293" max="1537" width="9" style="7"/>
    <col min="1538" max="1538" width="5" style="7" customWidth="1"/>
    <col min="1539" max="1542" width="9.375" style="7" customWidth="1"/>
    <col min="1543" max="1547" width="12" style="7" customWidth="1"/>
    <col min="1548" max="1548" width="23.125" style="7" customWidth="1"/>
    <col min="1549" max="1793" width="9" style="7"/>
    <col min="1794" max="1794" width="5" style="7" customWidth="1"/>
    <col min="1795" max="1798" width="9.375" style="7" customWidth="1"/>
    <col min="1799" max="1803" width="12" style="7" customWidth="1"/>
    <col min="1804" max="1804" width="23.125" style="7" customWidth="1"/>
    <col min="1805" max="2049" width="9" style="7"/>
    <col min="2050" max="2050" width="5" style="7" customWidth="1"/>
    <col min="2051" max="2054" width="9.375" style="7" customWidth="1"/>
    <col min="2055" max="2059" width="12" style="7" customWidth="1"/>
    <col min="2060" max="2060" width="23.125" style="7" customWidth="1"/>
    <col min="2061" max="2305" width="9" style="7"/>
    <col min="2306" max="2306" width="5" style="7" customWidth="1"/>
    <col min="2307" max="2310" width="9.375" style="7" customWidth="1"/>
    <col min="2311" max="2315" width="12" style="7" customWidth="1"/>
    <col min="2316" max="2316" width="23.125" style="7" customWidth="1"/>
    <col min="2317" max="2561" width="9" style="7"/>
    <col min="2562" max="2562" width="5" style="7" customWidth="1"/>
    <col min="2563" max="2566" width="9.375" style="7" customWidth="1"/>
    <col min="2567" max="2571" width="12" style="7" customWidth="1"/>
    <col min="2572" max="2572" width="23.125" style="7" customWidth="1"/>
    <col min="2573" max="2817" width="9" style="7"/>
    <col min="2818" max="2818" width="5" style="7" customWidth="1"/>
    <col min="2819" max="2822" width="9.375" style="7" customWidth="1"/>
    <col min="2823" max="2827" width="12" style="7" customWidth="1"/>
    <col min="2828" max="2828" width="23.125" style="7" customWidth="1"/>
    <col min="2829" max="3073" width="9" style="7"/>
    <col min="3074" max="3074" width="5" style="7" customWidth="1"/>
    <col min="3075" max="3078" width="9.375" style="7" customWidth="1"/>
    <col min="3079" max="3083" width="12" style="7" customWidth="1"/>
    <col min="3084" max="3084" width="23.125" style="7" customWidth="1"/>
    <col min="3085" max="3329" width="9" style="7"/>
    <col min="3330" max="3330" width="5" style="7" customWidth="1"/>
    <col min="3331" max="3334" width="9.375" style="7" customWidth="1"/>
    <col min="3335" max="3339" width="12" style="7" customWidth="1"/>
    <col min="3340" max="3340" width="23.125" style="7" customWidth="1"/>
    <col min="3341" max="3585" width="9" style="7"/>
    <col min="3586" max="3586" width="5" style="7" customWidth="1"/>
    <col min="3587" max="3590" width="9.375" style="7" customWidth="1"/>
    <col min="3591" max="3595" width="12" style="7" customWidth="1"/>
    <col min="3596" max="3596" width="23.125" style="7" customWidth="1"/>
    <col min="3597" max="3841" width="9" style="7"/>
    <col min="3842" max="3842" width="5" style="7" customWidth="1"/>
    <col min="3843" max="3846" width="9.375" style="7" customWidth="1"/>
    <col min="3847" max="3851" width="12" style="7" customWidth="1"/>
    <col min="3852" max="3852" width="23.125" style="7" customWidth="1"/>
    <col min="3853" max="4097" width="9" style="7"/>
    <col min="4098" max="4098" width="5" style="7" customWidth="1"/>
    <col min="4099" max="4102" width="9.375" style="7" customWidth="1"/>
    <col min="4103" max="4107" width="12" style="7" customWidth="1"/>
    <col min="4108" max="4108" width="23.125" style="7" customWidth="1"/>
    <col min="4109" max="4353" width="9" style="7"/>
    <col min="4354" max="4354" width="5" style="7" customWidth="1"/>
    <col min="4355" max="4358" width="9.375" style="7" customWidth="1"/>
    <col min="4359" max="4363" width="12" style="7" customWidth="1"/>
    <col min="4364" max="4364" width="23.125" style="7" customWidth="1"/>
    <col min="4365" max="4609" width="9" style="7"/>
    <col min="4610" max="4610" width="5" style="7" customWidth="1"/>
    <col min="4611" max="4614" width="9.375" style="7" customWidth="1"/>
    <col min="4615" max="4619" width="12" style="7" customWidth="1"/>
    <col min="4620" max="4620" width="23.125" style="7" customWidth="1"/>
    <col min="4621" max="4865" width="9" style="7"/>
    <col min="4866" max="4866" width="5" style="7" customWidth="1"/>
    <col min="4867" max="4870" width="9.375" style="7" customWidth="1"/>
    <col min="4871" max="4875" width="12" style="7" customWidth="1"/>
    <col min="4876" max="4876" width="23.125" style="7" customWidth="1"/>
    <col min="4877" max="5121" width="9" style="7"/>
    <col min="5122" max="5122" width="5" style="7" customWidth="1"/>
    <col min="5123" max="5126" width="9.375" style="7" customWidth="1"/>
    <col min="5127" max="5131" width="12" style="7" customWidth="1"/>
    <col min="5132" max="5132" width="23.125" style="7" customWidth="1"/>
    <col min="5133" max="5377" width="9" style="7"/>
    <col min="5378" max="5378" width="5" style="7" customWidth="1"/>
    <col min="5379" max="5382" width="9.375" style="7" customWidth="1"/>
    <col min="5383" max="5387" width="12" style="7" customWidth="1"/>
    <col min="5388" max="5388" width="23.125" style="7" customWidth="1"/>
    <col min="5389" max="5633" width="9" style="7"/>
    <col min="5634" max="5634" width="5" style="7" customWidth="1"/>
    <col min="5635" max="5638" width="9.375" style="7" customWidth="1"/>
    <col min="5639" max="5643" width="12" style="7" customWidth="1"/>
    <col min="5644" max="5644" width="23.125" style="7" customWidth="1"/>
    <col min="5645" max="5889" width="9" style="7"/>
    <col min="5890" max="5890" width="5" style="7" customWidth="1"/>
    <col min="5891" max="5894" width="9.375" style="7" customWidth="1"/>
    <col min="5895" max="5899" width="12" style="7" customWidth="1"/>
    <col min="5900" max="5900" width="23.125" style="7" customWidth="1"/>
    <col min="5901" max="6145" width="9" style="7"/>
    <col min="6146" max="6146" width="5" style="7" customWidth="1"/>
    <col min="6147" max="6150" width="9.375" style="7" customWidth="1"/>
    <col min="6151" max="6155" width="12" style="7" customWidth="1"/>
    <col min="6156" max="6156" width="23.125" style="7" customWidth="1"/>
    <col min="6157" max="6401" width="9" style="7"/>
    <col min="6402" max="6402" width="5" style="7" customWidth="1"/>
    <col min="6403" max="6406" width="9.375" style="7" customWidth="1"/>
    <col min="6407" max="6411" width="12" style="7" customWidth="1"/>
    <col min="6412" max="6412" width="23.125" style="7" customWidth="1"/>
    <col min="6413" max="6657" width="9" style="7"/>
    <col min="6658" max="6658" width="5" style="7" customWidth="1"/>
    <col min="6659" max="6662" width="9.375" style="7" customWidth="1"/>
    <col min="6663" max="6667" width="12" style="7" customWidth="1"/>
    <col min="6668" max="6668" width="23.125" style="7" customWidth="1"/>
    <col min="6669" max="6913" width="9" style="7"/>
    <col min="6914" max="6914" width="5" style="7" customWidth="1"/>
    <col min="6915" max="6918" width="9.375" style="7" customWidth="1"/>
    <col min="6919" max="6923" width="12" style="7" customWidth="1"/>
    <col min="6924" max="6924" width="23.125" style="7" customWidth="1"/>
    <col min="6925" max="7169" width="9" style="7"/>
    <col min="7170" max="7170" width="5" style="7" customWidth="1"/>
    <col min="7171" max="7174" width="9.375" style="7" customWidth="1"/>
    <col min="7175" max="7179" width="12" style="7" customWidth="1"/>
    <col min="7180" max="7180" width="23.125" style="7" customWidth="1"/>
    <col min="7181" max="7425" width="9" style="7"/>
    <col min="7426" max="7426" width="5" style="7" customWidth="1"/>
    <col min="7427" max="7430" width="9.375" style="7" customWidth="1"/>
    <col min="7431" max="7435" width="12" style="7" customWidth="1"/>
    <col min="7436" max="7436" width="23.125" style="7" customWidth="1"/>
    <col min="7437" max="7681" width="9" style="7"/>
    <col min="7682" max="7682" width="5" style="7" customWidth="1"/>
    <col min="7683" max="7686" width="9.375" style="7" customWidth="1"/>
    <col min="7687" max="7691" width="12" style="7" customWidth="1"/>
    <col min="7692" max="7692" width="23.125" style="7" customWidth="1"/>
    <col min="7693" max="7937" width="9" style="7"/>
    <col min="7938" max="7938" width="5" style="7" customWidth="1"/>
    <col min="7939" max="7942" width="9.375" style="7" customWidth="1"/>
    <col min="7943" max="7947" width="12" style="7" customWidth="1"/>
    <col min="7948" max="7948" width="23.125" style="7" customWidth="1"/>
    <col min="7949" max="8193" width="9" style="7"/>
    <col min="8194" max="8194" width="5" style="7" customWidth="1"/>
    <col min="8195" max="8198" width="9.375" style="7" customWidth="1"/>
    <col min="8199" max="8203" width="12" style="7" customWidth="1"/>
    <col min="8204" max="8204" width="23.125" style="7" customWidth="1"/>
    <col min="8205" max="8449" width="9" style="7"/>
    <col min="8450" max="8450" width="5" style="7" customWidth="1"/>
    <col min="8451" max="8454" width="9.375" style="7" customWidth="1"/>
    <col min="8455" max="8459" width="12" style="7" customWidth="1"/>
    <col min="8460" max="8460" width="23.125" style="7" customWidth="1"/>
    <col min="8461" max="8705" width="9" style="7"/>
    <col min="8706" max="8706" width="5" style="7" customWidth="1"/>
    <col min="8707" max="8710" width="9.375" style="7" customWidth="1"/>
    <col min="8711" max="8715" width="12" style="7" customWidth="1"/>
    <col min="8716" max="8716" width="23.125" style="7" customWidth="1"/>
    <col min="8717" max="8961" width="9" style="7"/>
    <col min="8962" max="8962" width="5" style="7" customWidth="1"/>
    <col min="8963" max="8966" width="9.375" style="7" customWidth="1"/>
    <col min="8967" max="8971" width="12" style="7" customWidth="1"/>
    <col min="8972" max="8972" width="23.125" style="7" customWidth="1"/>
    <col min="8973" max="9217" width="9" style="7"/>
    <col min="9218" max="9218" width="5" style="7" customWidth="1"/>
    <col min="9219" max="9222" width="9.375" style="7" customWidth="1"/>
    <col min="9223" max="9227" width="12" style="7" customWidth="1"/>
    <col min="9228" max="9228" width="23.125" style="7" customWidth="1"/>
    <col min="9229" max="9473" width="9" style="7"/>
    <col min="9474" max="9474" width="5" style="7" customWidth="1"/>
    <col min="9475" max="9478" width="9.375" style="7" customWidth="1"/>
    <col min="9479" max="9483" width="12" style="7" customWidth="1"/>
    <col min="9484" max="9484" width="23.125" style="7" customWidth="1"/>
    <col min="9485" max="9729" width="9" style="7"/>
    <col min="9730" max="9730" width="5" style="7" customWidth="1"/>
    <col min="9731" max="9734" width="9.375" style="7" customWidth="1"/>
    <col min="9735" max="9739" width="12" style="7" customWidth="1"/>
    <col min="9740" max="9740" width="23.125" style="7" customWidth="1"/>
    <col min="9741" max="9985" width="9" style="7"/>
    <col min="9986" max="9986" width="5" style="7" customWidth="1"/>
    <col min="9987" max="9990" width="9.375" style="7" customWidth="1"/>
    <col min="9991" max="9995" width="12" style="7" customWidth="1"/>
    <col min="9996" max="9996" width="23.125" style="7" customWidth="1"/>
    <col min="9997" max="10241" width="9" style="7"/>
    <col min="10242" max="10242" width="5" style="7" customWidth="1"/>
    <col min="10243" max="10246" width="9.375" style="7" customWidth="1"/>
    <col min="10247" max="10251" width="12" style="7" customWidth="1"/>
    <col min="10252" max="10252" width="23.125" style="7" customWidth="1"/>
    <col min="10253" max="10497" width="9" style="7"/>
    <col min="10498" max="10498" width="5" style="7" customWidth="1"/>
    <col min="10499" max="10502" width="9.375" style="7" customWidth="1"/>
    <col min="10503" max="10507" width="12" style="7" customWidth="1"/>
    <col min="10508" max="10508" width="23.125" style="7" customWidth="1"/>
    <col min="10509" max="10753" width="9" style="7"/>
    <col min="10754" max="10754" width="5" style="7" customWidth="1"/>
    <col min="10755" max="10758" width="9.375" style="7" customWidth="1"/>
    <col min="10759" max="10763" width="12" style="7" customWidth="1"/>
    <col min="10764" max="10764" width="23.125" style="7" customWidth="1"/>
    <col min="10765" max="11009" width="9" style="7"/>
    <col min="11010" max="11010" width="5" style="7" customWidth="1"/>
    <col min="11011" max="11014" width="9.375" style="7" customWidth="1"/>
    <col min="11015" max="11019" width="12" style="7" customWidth="1"/>
    <col min="11020" max="11020" width="23.125" style="7" customWidth="1"/>
    <col min="11021" max="11265" width="9" style="7"/>
    <col min="11266" max="11266" width="5" style="7" customWidth="1"/>
    <col min="11267" max="11270" width="9.375" style="7" customWidth="1"/>
    <col min="11271" max="11275" width="12" style="7" customWidth="1"/>
    <col min="11276" max="11276" width="23.125" style="7" customWidth="1"/>
    <col min="11277" max="11521" width="9" style="7"/>
    <col min="11522" max="11522" width="5" style="7" customWidth="1"/>
    <col min="11523" max="11526" width="9.375" style="7" customWidth="1"/>
    <col min="11527" max="11531" width="12" style="7" customWidth="1"/>
    <col min="11532" max="11532" width="23.125" style="7" customWidth="1"/>
    <col min="11533" max="11777" width="9" style="7"/>
    <col min="11778" max="11778" width="5" style="7" customWidth="1"/>
    <col min="11779" max="11782" width="9.375" style="7" customWidth="1"/>
    <col min="11783" max="11787" width="12" style="7" customWidth="1"/>
    <col min="11788" max="11788" width="23.125" style="7" customWidth="1"/>
    <col min="11789" max="12033" width="9" style="7"/>
    <col min="12034" max="12034" width="5" style="7" customWidth="1"/>
    <col min="12035" max="12038" width="9.375" style="7" customWidth="1"/>
    <col min="12039" max="12043" width="12" style="7" customWidth="1"/>
    <col min="12044" max="12044" width="23.125" style="7" customWidth="1"/>
    <col min="12045" max="12289" width="9" style="7"/>
    <col min="12290" max="12290" width="5" style="7" customWidth="1"/>
    <col min="12291" max="12294" width="9.375" style="7" customWidth="1"/>
    <col min="12295" max="12299" width="12" style="7" customWidth="1"/>
    <col min="12300" max="12300" width="23.125" style="7" customWidth="1"/>
    <col min="12301" max="12545" width="9" style="7"/>
    <col min="12546" max="12546" width="5" style="7" customWidth="1"/>
    <col min="12547" max="12550" width="9.375" style="7" customWidth="1"/>
    <col min="12551" max="12555" width="12" style="7" customWidth="1"/>
    <col min="12556" max="12556" width="23.125" style="7" customWidth="1"/>
    <col min="12557" max="12801" width="9" style="7"/>
    <col min="12802" max="12802" width="5" style="7" customWidth="1"/>
    <col min="12803" max="12806" width="9.375" style="7" customWidth="1"/>
    <col min="12807" max="12811" width="12" style="7" customWidth="1"/>
    <col min="12812" max="12812" width="23.125" style="7" customWidth="1"/>
    <col min="12813" max="13057" width="9" style="7"/>
    <col min="13058" max="13058" width="5" style="7" customWidth="1"/>
    <col min="13059" max="13062" width="9.375" style="7" customWidth="1"/>
    <col min="13063" max="13067" width="12" style="7" customWidth="1"/>
    <col min="13068" max="13068" width="23.125" style="7" customWidth="1"/>
    <col min="13069" max="13313" width="9" style="7"/>
    <col min="13314" max="13314" width="5" style="7" customWidth="1"/>
    <col min="13315" max="13318" width="9.375" style="7" customWidth="1"/>
    <col min="13319" max="13323" width="12" style="7" customWidth="1"/>
    <col min="13324" max="13324" width="23.125" style="7" customWidth="1"/>
    <col min="13325" max="13569" width="9" style="7"/>
    <col min="13570" max="13570" width="5" style="7" customWidth="1"/>
    <col min="13571" max="13574" width="9.375" style="7" customWidth="1"/>
    <col min="13575" max="13579" width="12" style="7" customWidth="1"/>
    <col min="13580" max="13580" width="23.125" style="7" customWidth="1"/>
    <col min="13581" max="13825" width="9" style="7"/>
    <col min="13826" max="13826" width="5" style="7" customWidth="1"/>
    <col min="13827" max="13830" width="9.375" style="7" customWidth="1"/>
    <col min="13831" max="13835" width="12" style="7" customWidth="1"/>
    <col min="13836" max="13836" width="23.125" style="7" customWidth="1"/>
    <col min="13837" max="14081" width="9" style="7"/>
    <col min="14082" max="14082" width="5" style="7" customWidth="1"/>
    <col min="14083" max="14086" width="9.375" style="7" customWidth="1"/>
    <col min="14087" max="14091" width="12" style="7" customWidth="1"/>
    <col min="14092" max="14092" width="23.125" style="7" customWidth="1"/>
    <col min="14093" max="14337" width="9" style="7"/>
    <col min="14338" max="14338" width="5" style="7" customWidth="1"/>
    <col min="14339" max="14342" width="9.375" style="7" customWidth="1"/>
    <col min="14343" max="14347" width="12" style="7" customWidth="1"/>
    <col min="14348" max="14348" width="23.125" style="7" customWidth="1"/>
    <col min="14349" max="14593" width="9" style="7"/>
    <col min="14594" max="14594" width="5" style="7" customWidth="1"/>
    <col min="14595" max="14598" width="9.375" style="7" customWidth="1"/>
    <col min="14599" max="14603" width="12" style="7" customWidth="1"/>
    <col min="14604" max="14604" width="23.125" style="7" customWidth="1"/>
    <col min="14605" max="14849" width="9" style="7"/>
    <col min="14850" max="14850" width="5" style="7" customWidth="1"/>
    <col min="14851" max="14854" width="9.375" style="7" customWidth="1"/>
    <col min="14855" max="14859" width="12" style="7" customWidth="1"/>
    <col min="14860" max="14860" width="23.125" style="7" customWidth="1"/>
    <col min="14861" max="15105" width="9" style="7"/>
    <col min="15106" max="15106" width="5" style="7" customWidth="1"/>
    <col min="15107" max="15110" width="9.375" style="7" customWidth="1"/>
    <col min="15111" max="15115" width="12" style="7" customWidth="1"/>
    <col min="15116" max="15116" width="23.125" style="7" customWidth="1"/>
    <col min="15117" max="15361" width="9" style="7"/>
    <col min="15362" max="15362" width="5" style="7" customWidth="1"/>
    <col min="15363" max="15366" width="9.375" style="7" customWidth="1"/>
    <col min="15367" max="15371" width="12" style="7" customWidth="1"/>
    <col min="15372" max="15372" width="23.125" style="7" customWidth="1"/>
    <col min="15373" max="15617" width="9" style="7"/>
    <col min="15618" max="15618" width="5" style="7" customWidth="1"/>
    <col min="15619" max="15622" width="9.375" style="7" customWidth="1"/>
    <col min="15623" max="15627" width="12" style="7" customWidth="1"/>
    <col min="15628" max="15628" width="23.125" style="7" customWidth="1"/>
    <col min="15629" max="15873" width="9" style="7"/>
    <col min="15874" max="15874" width="5" style="7" customWidth="1"/>
    <col min="15875" max="15878" width="9.375" style="7" customWidth="1"/>
    <col min="15879" max="15883" width="12" style="7" customWidth="1"/>
    <col min="15884" max="15884" width="23.125" style="7" customWidth="1"/>
    <col min="15885" max="16129" width="9" style="7"/>
    <col min="16130" max="16130" width="5" style="7" customWidth="1"/>
    <col min="16131" max="16134" width="9.375" style="7" customWidth="1"/>
    <col min="16135" max="16139" width="12" style="7" customWidth="1"/>
    <col min="16140" max="16140" width="23.125" style="7" customWidth="1"/>
    <col min="16141" max="16384" width="9" style="7"/>
  </cols>
  <sheetData>
    <row r="1" spans="1:12" ht="49.5" customHeight="1">
      <c r="A1" s="238" t="s">
        <v>807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</row>
    <row r="2" spans="1:12" ht="13.5" customHeight="1">
      <c r="B2" s="8"/>
      <c r="C2" s="8"/>
      <c r="D2" s="8"/>
      <c r="E2" s="8"/>
      <c r="F2" s="9"/>
      <c r="G2" s="9"/>
      <c r="H2" s="9"/>
      <c r="I2" s="9"/>
      <c r="J2" s="9"/>
      <c r="K2" s="9"/>
      <c r="L2" s="90" t="s">
        <v>804</v>
      </c>
    </row>
    <row r="3" spans="1:12" ht="26.25" customHeight="1">
      <c r="A3" s="237" t="s">
        <v>50</v>
      </c>
      <c r="B3" s="237"/>
      <c r="C3" s="246" t="s">
        <v>0</v>
      </c>
      <c r="D3" s="247"/>
      <c r="E3" s="248"/>
      <c r="F3" s="237" t="s">
        <v>114</v>
      </c>
      <c r="G3" s="237" t="s">
        <v>115</v>
      </c>
      <c r="H3" s="237" t="s">
        <v>116</v>
      </c>
      <c r="I3" s="237" t="s">
        <v>117</v>
      </c>
      <c r="J3" s="237" t="s">
        <v>118</v>
      </c>
      <c r="K3" s="237" t="s">
        <v>119</v>
      </c>
      <c r="L3" s="237" t="s">
        <v>120</v>
      </c>
    </row>
    <row r="4" spans="1:12" ht="26.25" customHeight="1">
      <c r="A4" s="237"/>
      <c r="B4" s="237"/>
      <c r="C4" s="11" t="s">
        <v>6</v>
      </c>
      <c r="D4" s="11" t="s">
        <v>7</v>
      </c>
      <c r="E4" s="11" t="s">
        <v>8</v>
      </c>
      <c r="F4" s="237"/>
      <c r="G4" s="237"/>
      <c r="H4" s="237"/>
      <c r="I4" s="237"/>
      <c r="J4" s="237"/>
      <c r="K4" s="237"/>
      <c r="L4" s="237"/>
    </row>
    <row r="5" spans="1:12" ht="25.15" customHeight="1">
      <c r="A5" s="239" t="s">
        <v>160</v>
      </c>
      <c r="B5" s="239" t="s">
        <v>356</v>
      </c>
      <c r="C5" s="241" t="s">
        <v>121</v>
      </c>
      <c r="D5" s="241" t="s">
        <v>122</v>
      </c>
      <c r="E5" s="13" t="s">
        <v>123</v>
      </c>
      <c r="F5" s="12" t="s">
        <v>124</v>
      </c>
      <c r="G5" s="14">
        <v>74983200</v>
      </c>
      <c r="H5" s="14">
        <v>1500000</v>
      </c>
      <c r="I5" s="14">
        <v>76483200</v>
      </c>
      <c r="J5" s="14">
        <v>63012096</v>
      </c>
      <c r="K5" s="14">
        <v>13471104</v>
      </c>
      <c r="L5" s="13" t="s">
        <v>125</v>
      </c>
    </row>
    <row r="6" spans="1:12" ht="25.15" customHeight="1">
      <c r="A6" s="239"/>
      <c r="B6" s="239"/>
      <c r="C6" s="242"/>
      <c r="D6" s="242"/>
      <c r="E6" s="13" t="s">
        <v>126</v>
      </c>
      <c r="F6" s="12" t="s">
        <v>124</v>
      </c>
      <c r="G6" s="14">
        <v>12010000</v>
      </c>
      <c r="H6" s="14">
        <v>-1500000</v>
      </c>
      <c r="I6" s="14">
        <v>10510000</v>
      </c>
      <c r="J6" s="14">
        <v>9407310</v>
      </c>
      <c r="K6" s="14">
        <v>1102690</v>
      </c>
      <c r="L6" s="13" t="s">
        <v>127</v>
      </c>
    </row>
    <row r="7" spans="1:12" ht="28.9" customHeight="1">
      <c r="A7" s="239"/>
      <c r="B7" s="239"/>
      <c r="C7" s="242"/>
      <c r="D7" s="242"/>
      <c r="E7" s="13" t="s">
        <v>111</v>
      </c>
      <c r="F7" s="12" t="s">
        <v>128</v>
      </c>
      <c r="G7" s="14">
        <v>138343980</v>
      </c>
      <c r="H7" s="14">
        <v>-2000000</v>
      </c>
      <c r="I7" s="14">
        <v>136343980</v>
      </c>
      <c r="J7" s="14">
        <v>111981140</v>
      </c>
      <c r="K7" s="14">
        <v>24362840</v>
      </c>
      <c r="L7" s="13" t="s">
        <v>129</v>
      </c>
    </row>
    <row r="8" spans="1:12" ht="25.15" customHeight="1">
      <c r="A8" s="239"/>
      <c r="B8" s="239"/>
      <c r="C8" s="242"/>
      <c r="D8" s="242"/>
      <c r="E8" s="13" t="s">
        <v>112</v>
      </c>
      <c r="F8" s="12" t="s">
        <v>128</v>
      </c>
      <c r="G8" s="14">
        <v>10470000</v>
      </c>
      <c r="H8" s="14">
        <v>2000000</v>
      </c>
      <c r="I8" s="14">
        <v>12470000</v>
      </c>
      <c r="J8" s="14">
        <v>10297300</v>
      </c>
      <c r="K8" s="14">
        <v>2172700</v>
      </c>
      <c r="L8" s="13" t="s">
        <v>130</v>
      </c>
    </row>
    <row r="9" spans="1:12" ht="28.9" customHeight="1">
      <c r="A9" s="239"/>
      <c r="B9" s="239"/>
      <c r="C9" s="242"/>
      <c r="D9" s="242"/>
      <c r="E9" s="13" t="s">
        <v>131</v>
      </c>
      <c r="F9" s="12" t="s">
        <v>132</v>
      </c>
      <c r="G9" s="14">
        <v>141268470</v>
      </c>
      <c r="H9" s="14">
        <v>-4000000</v>
      </c>
      <c r="I9" s="14">
        <v>137268470</v>
      </c>
      <c r="J9" s="14">
        <v>99815230</v>
      </c>
      <c r="K9" s="14">
        <v>37453240</v>
      </c>
      <c r="L9" s="13" t="s">
        <v>133</v>
      </c>
    </row>
    <row r="10" spans="1:12" ht="25.15" customHeight="1">
      <c r="A10" s="239"/>
      <c r="B10" s="239"/>
      <c r="C10" s="243"/>
      <c r="D10" s="243"/>
      <c r="E10" s="13" t="s">
        <v>106</v>
      </c>
      <c r="F10" s="12" t="s">
        <v>132</v>
      </c>
      <c r="G10" s="14">
        <v>24974601</v>
      </c>
      <c r="H10" s="14">
        <v>4000000</v>
      </c>
      <c r="I10" s="14">
        <v>28974601</v>
      </c>
      <c r="J10" s="14">
        <v>21505890</v>
      </c>
      <c r="K10" s="14">
        <v>7468711</v>
      </c>
      <c r="L10" s="13" t="s">
        <v>134</v>
      </c>
    </row>
    <row r="11" spans="1:12" s="18" customFormat="1" ht="36" customHeight="1">
      <c r="A11" s="239" t="s">
        <v>161</v>
      </c>
      <c r="B11" s="240" t="s">
        <v>357</v>
      </c>
      <c r="C11" s="244" t="s">
        <v>29</v>
      </c>
      <c r="D11" s="244" t="s">
        <v>14</v>
      </c>
      <c r="E11" s="17" t="s">
        <v>135</v>
      </c>
      <c r="F11" s="15" t="s">
        <v>136</v>
      </c>
      <c r="G11" s="16">
        <v>700000</v>
      </c>
      <c r="H11" s="16">
        <v>300000</v>
      </c>
      <c r="I11" s="16">
        <v>1000000</v>
      </c>
      <c r="J11" s="16">
        <v>0</v>
      </c>
      <c r="K11" s="16">
        <v>1000000</v>
      </c>
      <c r="L11" s="17" t="s">
        <v>137</v>
      </c>
    </row>
    <row r="12" spans="1:12" s="18" customFormat="1" ht="28.9" customHeight="1">
      <c r="A12" s="239"/>
      <c r="B12" s="240"/>
      <c r="C12" s="245"/>
      <c r="D12" s="245"/>
      <c r="E12" s="17" t="s">
        <v>138</v>
      </c>
      <c r="F12" s="15" t="s">
        <v>136</v>
      </c>
      <c r="G12" s="16">
        <v>1620000</v>
      </c>
      <c r="H12" s="16">
        <v>-300000</v>
      </c>
      <c r="I12" s="16">
        <v>1320000</v>
      </c>
      <c r="J12" s="16">
        <v>0</v>
      </c>
      <c r="K12" s="16">
        <v>1320000</v>
      </c>
      <c r="L12" s="17" t="s">
        <v>139</v>
      </c>
    </row>
    <row r="13" spans="1:12" ht="18.75" customHeight="1"/>
  </sheetData>
  <mergeCells count="18">
    <mergeCell ref="D5:D10"/>
    <mergeCell ref="C11:C12"/>
    <mergeCell ref="D11:D12"/>
    <mergeCell ref="C3:E3"/>
    <mergeCell ref="F3:F4"/>
    <mergeCell ref="A5:A10"/>
    <mergeCell ref="A11:A12"/>
    <mergeCell ref="B5:B10"/>
    <mergeCell ref="B11:B12"/>
    <mergeCell ref="C5:C10"/>
    <mergeCell ref="J3:J4"/>
    <mergeCell ref="K3:K4"/>
    <mergeCell ref="L3:L4"/>
    <mergeCell ref="A1:L1"/>
    <mergeCell ref="A3:B4"/>
    <mergeCell ref="G3:G4"/>
    <mergeCell ref="H3:H4"/>
    <mergeCell ref="I3:I4"/>
  </mergeCells>
  <phoneticPr fontId="1" type="noConversion"/>
  <printOptions horizontalCentered="1"/>
  <pageMargins left="0" right="0" top="0" bottom="0" header="0" footer="0"/>
  <pageSetup paperSize="9" scale="90" firstPageNumber="4294967295" pageOrder="overThenDown" orientation="landscape" verticalDpi="0" r:id="rId1"/>
  <headerFooter alignWithMargins="0">
    <oddHeader>&amp;L&amp;C&amp;R</oddHeader>
    <oddFooter>&amp;L&amp;C&amp;R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K7"/>
  <sheetViews>
    <sheetView workbookViewId="0">
      <selection sqref="A1:F1"/>
    </sheetView>
  </sheetViews>
  <sheetFormatPr defaultRowHeight="12.75" customHeight="1"/>
  <cols>
    <col min="1" max="1" width="5.875" style="23" customWidth="1"/>
    <col min="2" max="2" width="9.75" style="23" customWidth="1"/>
    <col min="3" max="3" width="16.5" style="23" customWidth="1"/>
    <col min="4" max="4" width="26.75" style="23" customWidth="1"/>
    <col min="5" max="5" width="22" style="23" customWidth="1"/>
    <col min="6" max="6" width="6.625" style="23" customWidth="1"/>
    <col min="7" max="256" width="9" style="23"/>
    <col min="257" max="257" width="5.875" style="23" customWidth="1"/>
    <col min="258" max="258" width="9.75" style="23" customWidth="1"/>
    <col min="259" max="259" width="16.5" style="23" customWidth="1"/>
    <col min="260" max="260" width="26.75" style="23" customWidth="1"/>
    <col min="261" max="261" width="22" style="23" customWidth="1"/>
    <col min="262" max="262" width="6.625" style="23" customWidth="1"/>
    <col min="263" max="512" width="9" style="23"/>
    <col min="513" max="513" width="5.875" style="23" customWidth="1"/>
    <col min="514" max="514" width="9.75" style="23" customWidth="1"/>
    <col min="515" max="515" width="16.5" style="23" customWidth="1"/>
    <col min="516" max="516" width="26.75" style="23" customWidth="1"/>
    <col min="517" max="517" width="22" style="23" customWidth="1"/>
    <col min="518" max="518" width="6.625" style="23" customWidth="1"/>
    <col min="519" max="768" width="9" style="23"/>
    <col min="769" max="769" width="5.875" style="23" customWidth="1"/>
    <col min="770" max="770" width="9.75" style="23" customWidth="1"/>
    <col min="771" max="771" width="16.5" style="23" customWidth="1"/>
    <col min="772" max="772" width="26.75" style="23" customWidth="1"/>
    <col min="773" max="773" width="22" style="23" customWidth="1"/>
    <col min="774" max="774" width="6.625" style="23" customWidth="1"/>
    <col min="775" max="1024" width="9" style="23"/>
    <col min="1025" max="1025" width="5.875" style="23" customWidth="1"/>
    <col min="1026" max="1026" width="9.75" style="23" customWidth="1"/>
    <col min="1027" max="1027" width="16.5" style="23" customWidth="1"/>
    <col min="1028" max="1028" width="26.75" style="23" customWidth="1"/>
    <col min="1029" max="1029" width="22" style="23" customWidth="1"/>
    <col min="1030" max="1030" width="6.625" style="23" customWidth="1"/>
    <col min="1031" max="1280" width="9" style="23"/>
    <col min="1281" max="1281" width="5.875" style="23" customWidth="1"/>
    <col min="1282" max="1282" width="9.75" style="23" customWidth="1"/>
    <col min="1283" max="1283" width="16.5" style="23" customWidth="1"/>
    <col min="1284" max="1284" width="26.75" style="23" customWidth="1"/>
    <col min="1285" max="1285" width="22" style="23" customWidth="1"/>
    <col min="1286" max="1286" width="6.625" style="23" customWidth="1"/>
    <col min="1287" max="1536" width="9" style="23"/>
    <col min="1537" max="1537" width="5.875" style="23" customWidth="1"/>
    <col min="1538" max="1538" width="9.75" style="23" customWidth="1"/>
    <col min="1539" max="1539" width="16.5" style="23" customWidth="1"/>
    <col min="1540" max="1540" width="26.75" style="23" customWidth="1"/>
    <col min="1541" max="1541" width="22" style="23" customWidth="1"/>
    <col min="1542" max="1542" width="6.625" style="23" customWidth="1"/>
    <col min="1543" max="1792" width="9" style="23"/>
    <col min="1793" max="1793" width="5.875" style="23" customWidth="1"/>
    <col min="1794" max="1794" width="9.75" style="23" customWidth="1"/>
    <col min="1795" max="1795" width="16.5" style="23" customWidth="1"/>
    <col min="1796" max="1796" width="26.75" style="23" customWidth="1"/>
    <col min="1797" max="1797" width="22" style="23" customWidth="1"/>
    <col min="1798" max="1798" width="6.625" style="23" customWidth="1"/>
    <col min="1799" max="2048" width="9" style="23"/>
    <col min="2049" max="2049" width="5.875" style="23" customWidth="1"/>
    <col min="2050" max="2050" width="9.75" style="23" customWidth="1"/>
    <col min="2051" max="2051" width="16.5" style="23" customWidth="1"/>
    <col min="2052" max="2052" width="26.75" style="23" customWidth="1"/>
    <col min="2053" max="2053" width="22" style="23" customWidth="1"/>
    <col min="2054" max="2054" width="6.625" style="23" customWidth="1"/>
    <col min="2055" max="2304" width="9" style="23"/>
    <col min="2305" max="2305" width="5.875" style="23" customWidth="1"/>
    <col min="2306" max="2306" width="9.75" style="23" customWidth="1"/>
    <col min="2307" max="2307" width="16.5" style="23" customWidth="1"/>
    <col min="2308" max="2308" width="26.75" style="23" customWidth="1"/>
    <col min="2309" max="2309" width="22" style="23" customWidth="1"/>
    <col min="2310" max="2310" width="6.625" style="23" customWidth="1"/>
    <col min="2311" max="2560" width="9" style="23"/>
    <col min="2561" max="2561" width="5.875" style="23" customWidth="1"/>
    <col min="2562" max="2562" width="9.75" style="23" customWidth="1"/>
    <col min="2563" max="2563" width="16.5" style="23" customWidth="1"/>
    <col min="2564" max="2564" width="26.75" style="23" customWidth="1"/>
    <col min="2565" max="2565" width="22" style="23" customWidth="1"/>
    <col min="2566" max="2566" width="6.625" style="23" customWidth="1"/>
    <col min="2567" max="2816" width="9" style="23"/>
    <col min="2817" max="2817" width="5.875" style="23" customWidth="1"/>
    <col min="2818" max="2818" width="9.75" style="23" customWidth="1"/>
    <col min="2819" max="2819" width="16.5" style="23" customWidth="1"/>
    <col min="2820" max="2820" width="26.75" style="23" customWidth="1"/>
    <col min="2821" max="2821" width="22" style="23" customWidth="1"/>
    <col min="2822" max="2822" width="6.625" style="23" customWidth="1"/>
    <col min="2823" max="3072" width="9" style="23"/>
    <col min="3073" max="3073" width="5.875" style="23" customWidth="1"/>
    <col min="3074" max="3074" width="9.75" style="23" customWidth="1"/>
    <col min="3075" max="3075" width="16.5" style="23" customWidth="1"/>
    <col min="3076" max="3076" width="26.75" style="23" customWidth="1"/>
    <col min="3077" max="3077" width="22" style="23" customWidth="1"/>
    <col min="3078" max="3078" width="6.625" style="23" customWidth="1"/>
    <col min="3079" max="3328" width="9" style="23"/>
    <col min="3329" max="3329" width="5.875" style="23" customWidth="1"/>
    <col min="3330" max="3330" width="9.75" style="23" customWidth="1"/>
    <col min="3331" max="3331" width="16.5" style="23" customWidth="1"/>
    <col min="3332" max="3332" width="26.75" style="23" customWidth="1"/>
    <col min="3333" max="3333" width="22" style="23" customWidth="1"/>
    <col min="3334" max="3334" width="6.625" style="23" customWidth="1"/>
    <col min="3335" max="3584" width="9" style="23"/>
    <col min="3585" max="3585" width="5.875" style="23" customWidth="1"/>
    <col min="3586" max="3586" width="9.75" style="23" customWidth="1"/>
    <col min="3587" max="3587" width="16.5" style="23" customWidth="1"/>
    <col min="3588" max="3588" width="26.75" style="23" customWidth="1"/>
    <col min="3589" max="3589" width="22" style="23" customWidth="1"/>
    <col min="3590" max="3590" width="6.625" style="23" customWidth="1"/>
    <col min="3591" max="3840" width="9" style="23"/>
    <col min="3841" max="3841" width="5.875" style="23" customWidth="1"/>
    <col min="3842" max="3842" width="9.75" style="23" customWidth="1"/>
    <col min="3843" max="3843" width="16.5" style="23" customWidth="1"/>
    <col min="3844" max="3844" width="26.75" style="23" customWidth="1"/>
    <col min="3845" max="3845" width="22" style="23" customWidth="1"/>
    <col min="3846" max="3846" width="6.625" style="23" customWidth="1"/>
    <col min="3847" max="4096" width="9" style="23"/>
    <col min="4097" max="4097" width="5.875" style="23" customWidth="1"/>
    <col min="4098" max="4098" width="9.75" style="23" customWidth="1"/>
    <col min="4099" max="4099" width="16.5" style="23" customWidth="1"/>
    <col min="4100" max="4100" width="26.75" style="23" customWidth="1"/>
    <col min="4101" max="4101" width="22" style="23" customWidth="1"/>
    <col min="4102" max="4102" width="6.625" style="23" customWidth="1"/>
    <col min="4103" max="4352" width="9" style="23"/>
    <col min="4353" max="4353" width="5.875" style="23" customWidth="1"/>
    <col min="4354" max="4354" width="9.75" style="23" customWidth="1"/>
    <col min="4355" max="4355" width="16.5" style="23" customWidth="1"/>
    <col min="4356" max="4356" width="26.75" style="23" customWidth="1"/>
    <col min="4357" max="4357" width="22" style="23" customWidth="1"/>
    <col min="4358" max="4358" width="6.625" style="23" customWidth="1"/>
    <col min="4359" max="4608" width="9" style="23"/>
    <col min="4609" max="4609" width="5.875" style="23" customWidth="1"/>
    <col min="4610" max="4610" width="9.75" style="23" customWidth="1"/>
    <col min="4611" max="4611" width="16.5" style="23" customWidth="1"/>
    <col min="4612" max="4612" width="26.75" style="23" customWidth="1"/>
    <col min="4613" max="4613" width="22" style="23" customWidth="1"/>
    <col min="4614" max="4614" width="6.625" style="23" customWidth="1"/>
    <col min="4615" max="4864" width="9" style="23"/>
    <col min="4865" max="4865" width="5.875" style="23" customWidth="1"/>
    <col min="4866" max="4866" width="9.75" style="23" customWidth="1"/>
    <col min="4867" max="4867" width="16.5" style="23" customWidth="1"/>
    <col min="4868" max="4868" width="26.75" style="23" customWidth="1"/>
    <col min="4869" max="4869" width="22" style="23" customWidth="1"/>
    <col min="4870" max="4870" width="6.625" style="23" customWidth="1"/>
    <col min="4871" max="5120" width="9" style="23"/>
    <col min="5121" max="5121" width="5.875" style="23" customWidth="1"/>
    <col min="5122" max="5122" width="9.75" style="23" customWidth="1"/>
    <col min="5123" max="5123" width="16.5" style="23" customWidth="1"/>
    <col min="5124" max="5124" width="26.75" style="23" customWidth="1"/>
    <col min="5125" max="5125" width="22" style="23" customWidth="1"/>
    <col min="5126" max="5126" width="6.625" style="23" customWidth="1"/>
    <col min="5127" max="5376" width="9" style="23"/>
    <col min="5377" max="5377" width="5.875" style="23" customWidth="1"/>
    <col min="5378" max="5378" width="9.75" style="23" customWidth="1"/>
    <col min="5379" max="5379" width="16.5" style="23" customWidth="1"/>
    <col min="5380" max="5380" width="26.75" style="23" customWidth="1"/>
    <col min="5381" max="5381" width="22" style="23" customWidth="1"/>
    <col min="5382" max="5382" width="6.625" style="23" customWidth="1"/>
    <col min="5383" max="5632" width="9" style="23"/>
    <col min="5633" max="5633" width="5.875" style="23" customWidth="1"/>
    <col min="5634" max="5634" width="9.75" style="23" customWidth="1"/>
    <col min="5635" max="5635" width="16.5" style="23" customWidth="1"/>
    <col min="5636" max="5636" width="26.75" style="23" customWidth="1"/>
    <col min="5637" max="5637" width="22" style="23" customWidth="1"/>
    <col min="5638" max="5638" width="6.625" style="23" customWidth="1"/>
    <col min="5639" max="5888" width="9" style="23"/>
    <col min="5889" max="5889" width="5.875" style="23" customWidth="1"/>
    <col min="5890" max="5890" width="9.75" style="23" customWidth="1"/>
    <col min="5891" max="5891" width="16.5" style="23" customWidth="1"/>
    <col min="5892" max="5892" width="26.75" style="23" customWidth="1"/>
    <col min="5893" max="5893" width="22" style="23" customWidth="1"/>
    <col min="5894" max="5894" width="6.625" style="23" customWidth="1"/>
    <col min="5895" max="6144" width="9" style="23"/>
    <col min="6145" max="6145" width="5.875" style="23" customWidth="1"/>
    <col min="6146" max="6146" width="9.75" style="23" customWidth="1"/>
    <col min="6147" max="6147" width="16.5" style="23" customWidth="1"/>
    <col min="6148" max="6148" width="26.75" style="23" customWidth="1"/>
    <col min="6149" max="6149" width="22" style="23" customWidth="1"/>
    <col min="6150" max="6150" width="6.625" style="23" customWidth="1"/>
    <col min="6151" max="6400" width="9" style="23"/>
    <col min="6401" max="6401" width="5.875" style="23" customWidth="1"/>
    <col min="6402" max="6402" width="9.75" style="23" customWidth="1"/>
    <col min="6403" max="6403" width="16.5" style="23" customWidth="1"/>
    <col min="6404" max="6404" width="26.75" style="23" customWidth="1"/>
    <col min="6405" max="6405" width="22" style="23" customWidth="1"/>
    <col min="6406" max="6406" width="6.625" style="23" customWidth="1"/>
    <col min="6407" max="6656" width="9" style="23"/>
    <col min="6657" max="6657" width="5.875" style="23" customWidth="1"/>
    <col min="6658" max="6658" width="9.75" style="23" customWidth="1"/>
    <col min="6659" max="6659" width="16.5" style="23" customWidth="1"/>
    <col min="6660" max="6660" width="26.75" style="23" customWidth="1"/>
    <col min="6661" max="6661" width="22" style="23" customWidth="1"/>
    <col min="6662" max="6662" width="6.625" style="23" customWidth="1"/>
    <col min="6663" max="6912" width="9" style="23"/>
    <col min="6913" max="6913" width="5.875" style="23" customWidth="1"/>
    <col min="6914" max="6914" width="9.75" style="23" customWidth="1"/>
    <col min="6915" max="6915" width="16.5" style="23" customWidth="1"/>
    <col min="6916" max="6916" width="26.75" style="23" customWidth="1"/>
    <col min="6917" max="6917" width="22" style="23" customWidth="1"/>
    <col min="6918" max="6918" width="6.625" style="23" customWidth="1"/>
    <col min="6919" max="7168" width="9" style="23"/>
    <col min="7169" max="7169" width="5.875" style="23" customWidth="1"/>
    <col min="7170" max="7170" width="9.75" style="23" customWidth="1"/>
    <col min="7171" max="7171" width="16.5" style="23" customWidth="1"/>
    <col min="7172" max="7172" width="26.75" style="23" customWidth="1"/>
    <col min="7173" max="7173" width="22" style="23" customWidth="1"/>
    <col min="7174" max="7174" width="6.625" style="23" customWidth="1"/>
    <col min="7175" max="7424" width="9" style="23"/>
    <col min="7425" max="7425" width="5.875" style="23" customWidth="1"/>
    <col min="7426" max="7426" width="9.75" style="23" customWidth="1"/>
    <col min="7427" max="7427" width="16.5" style="23" customWidth="1"/>
    <col min="7428" max="7428" width="26.75" style="23" customWidth="1"/>
    <col min="7429" max="7429" width="22" style="23" customWidth="1"/>
    <col min="7430" max="7430" width="6.625" style="23" customWidth="1"/>
    <col min="7431" max="7680" width="9" style="23"/>
    <col min="7681" max="7681" width="5.875" style="23" customWidth="1"/>
    <col min="7682" max="7682" width="9.75" style="23" customWidth="1"/>
    <col min="7683" max="7683" width="16.5" style="23" customWidth="1"/>
    <col min="7684" max="7684" width="26.75" style="23" customWidth="1"/>
    <col min="7685" max="7685" width="22" style="23" customWidth="1"/>
    <col min="7686" max="7686" width="6.625" style="23" customWidth="1"/>
    <col min="7687" max="7936" width="9" style="23"/>
    <col min="7937" max="7937" width="5.875" style="23" customWidth="1"/>
    <col min="7938" max="7938" width="9.75" style="23" customWidth="1"/>
    <col min="7939" max="7939" width="16.5" style="23" customWidth="1"/>
    <col min="7940" max="7940" width="26.75" style="23" customWidth="1"/>
    <col min="7941" max="7941" width="22" style="23" customWidth="1"/>
    <col min="7942" max="7942" width="6.625" style="23" customWidth="1"/>
    <col min="7943" max="8192" width="9" style="23"/>
    <col min="8193" max="8193" width="5.875" style="23" customWidth="1"/>
    <col min="8194" max="8194" width="9.75" style="23" customWidth="1"/>
    <col min="8195" max="8195" width="16.5" style="23" customWidth="1"/>
    <col min="8196" max="8196" width="26.75" style="23" customWidth="1"/>
    <col min="8197" max="8197" width="22" style="23" customWidth="1"/>
    <col min="8198" max="8198" width="6.625" style="23" customWidth="1"/>
    <col min="8199" max="8448" width="9" style="23"/>
    <col min="8449" max="8449" width="5.875" style="23" customWidth="1"/>
    <col min="8450" max="8450" width="9.75" style="23" customWidth="1"/>
    <col min="8451" max="8451" width="16.5" style="23" customWidth="1"/>
    <col min="8452" max="8452" width="26.75" style="23" customWidth="1"/>
    <col min="8453" max="8453" width="22" style="23" customWidth="1"/>
    <col min="8454" max="8454" width="6.625" style="23" customWidth="1"/>
    <col min="8455" max="8704" width="9" style="23"/>
    <col min="8705" max="8705" width="5.875" style="23" customWidth="1"/>
    <col min="8706" max="8706" width="9.75" style="23" customWidth="1"/>
    <col min="8707" max="8707" width="16.5" style="23" customWidth="1"/>
    <col min="8708" max="8708" width="26.75" style="23" customWidth="1"/>
    <col min="8709" max="8709" width="22" style="23" customWidth="1"/>
    <col min="8710" max="8710" width="6.625" style="23" customWidth="1"/>
    <col min="8711" max="8960" width="9" style="23"/>
    <col min="8961" max="8961" width="5.875" style="23" customWidth="1"/>
    <col min="8962" max="8962" width="9.75" style="23" customWidth="1"/>
    <col min="8963" max="8963" width="16.5" style="23" customWidth="1"/>
    <col min="8964" max="8964" width="26.75" style="23" customWidth="1"/>
    <col min="8965" max="8965" width="22" style="23" customWidth="1"/>
    <col min="8966" max="8966" width="6.625" style="23" customWidth="1"/>
    <col min="8967" max="9216" width="9" style="23"/>
    <col min="9217" max="9217" width="5.875" style="23" customWidth="1"/>
    <col min="9218" max="9218" width="9.75" style="23" customWidth="1"/>
    <col min="9219" max="9219" width="16.5" style="23" customWidth="1"/>
    <col min="9220" max="9220" width="26.75" style="23" customWidth="1"/>
    <col min="9221" max="9221" width="22" style="23" customWidth="1"/>
    <col min="9222" max="9222" width="6.625" style="23" customWidth="1"/>
    <col min="9223" max="9472" width="9" style="23"/>
    <col min="9473" max="9473" width="5.875" style="23" customWidth="1"/>
    <col min="9474" max="9474" width="9.75" style="23" customWidth="1"/>
    <col min="9475" max="9475" width="16.5" style="23" customWidth="1"/>
    <col min="9476" max="9476" width="26.75" style="23" customWidth="1"/>
    <col min="9477" max="9477" width="22" style="23" customWidth="1"/>
    <col min="9478" max="9478" width="6.625" style="23" customWidth="1"/>
    <col min="9479" max="9728" width="9" style="23"/>
    <col min="9729" max="9729" width="5.875" style="23" customWidth="1"/>
    <col min="9730" max="9730" width="9.75" style="23" customWidth="1"/>
    <col min="9731" max="9731" width="16.5" style="23" customWidth="1"/>
    <col min="9732" max="9732" width="26.75" style="23" customWidth="1"/>
    <col min="9733" max="9733" width="22" style="23" customWidth="1"/>
    <col min="9734" max="9734" width="6.625" style="23" customWidth="1"/>
    <col min="9735" max="9984" width="9" style="23"/>
    <col min="9985" max="9985" width="5.875" style="23" customWidth="1"/>
    <col min="9986" max="9986" width="9.75" style="23" customWidth="1"/>
    <col min="9987" max="9987" width="16.5" style="23" customWidth="1"/>
    <col min="9988" max="9988" width="26.75" style="23" customWidth="1"/>
    <col min="9989" max="9989" width="22" style="23" customWidth="1"/>
    <col min="9990" max="9990" width="6.625" style="23" customWidth="1"/>
    <col min="9991" max="10240" width="9" style="23"/>
    <col min="10241" max="10241" width="5.875" style="23" customWidth="1"/>
    <col min="10242" max="10242" width="9.75" style="23" customWidth="1"/>
    <col min="10243" max="10243" width="16.5" style="23" customWidth="1"/>
    <col min="10244" max="10244" width="26.75" style="23" customWidth="1"/>
    <col min="10245" max="10245" width="22" style="23" customWidth="1"/>
    <col min="10246" max="10246" width="6.625" style="23" customWidth="1"/>
    <col min="10247" max="10496" width="9" style="23"/>
    <col min="10497" max="10497" width="5.875" style="23" customWidth="1"/>
    <col min="10498" max="10498" width="9.75" style="23" customWidth="1"/>
    <col min="10499" max="10499" width="16.5" style="23" customWidth="1"/>
    <col min="10500" max="10500" width="26.75" style="23" customWidth="1"/>
    <col min="10501" max="10501" width="22" style="23" customWidth="1"/>
    <col min="10502" max="10502" width="6.625" style="23" customWidth="1"/>
    <col min="10503" max="10752" width="9" style="23"/>
    <col min="10753" max="10753" width="5.875" style="23" customWidth="1"/>
    <col min="10754" max="10754" width="9.75" style="23" customWidth="1"/>
    <col min="10755" max="10755" width="16.5" style="23" customWidth="1"/>
    <col min="10756" max="10756" width="26.75" style="23" customWidth="1"/>
    <col min="10757" max="10757" width="22" style="23" customWidth="1"/>
    <col min="10758" max="10758" width="6.625" style="23" customWidth="1"/>
    <col min="10759" max="11008" width="9" style="23"/>
    <col min="11009" max="11009" width="5.875" style="23" customWidth="1"/>
    <col min="11010" max="11010" width="9.75" style="23" customWidth="1"/>
    <col min="11011" max="11011" width="16.5" style="23" customWidth="1"/>
    <col min="11012" max="11012" width="26.75" style="23" customWidth="1"/>
    <col min="11013" max="11013" width="22" style="23" customWidth="1"/>
    <col min="11014" max="11014" width="6.625" style="23" customWidth="1"/>
    <col min="11015" max="11264" width="9" style="23"/>
    <col min="11265" max="11265" width="5.875" style="23" customWidth="1"/>
    <col min="11266" max="11266" width="9.75" style="23" customWidth="1"/>
    <col min="11267" max="11267" width="16.5" style="23" customWidth="1"/>
    <col min="11268" max="11268" width="26.75" style="23" customWidth="1"/>
    <col min="11269" max="11269" width="22" style="23" customWidth="1"/>
    <col min="11270" max="11270" width="6.625" style="23" customWidth="1"/>
    <col min="11271" max="11520" width="9" style="23"/>
    <col min="11521" max="11521" width="5.875" style="23" customWidth="1"/>
    <col min="11522" max="11522" width="9.75" style="23" customWidth="1"/>
    <col min="11523" max="11523" width="16.5" style="23" customWidth="1"/>
    <col min="11524" max="11524" width="26.75" style="23" customWidth="1"/>
    <col min="11525" max="11525" width="22" style="23" customWidth="1"/>
    <col min="11526" max="11526" width="6.625" style="23" customWidth="1"/>
    <col min="11527" max="11776" width="9" style="23"/>
    <col min="11777" max="11777" width="5.875" style="23" customWidth="1"/>
    <col min="11778" max="11778" width="9.75" style="23" customWidth="1"/>
    <col min="11779" max="11779" width="16.5" style="23" customWidth="1"/>
    <col min="11780" max="11780" width="26.75" style="23" customWidth="1"/>
    <col min="11781" max="11781" width="22" style="23" customWidth="1"/>
    <col min="11782" max="11782" width="6.625" style="23" customWidth="1"/>
    <col min="11783" max="12032" width="9" style="23"/>
    <col min="12033" max="12033" width="5.875" style="23" customWidth="1"/>
    <col min="12034" max="12034" width="9.75" style="23" customWidth="1"/>
    <col min="12035" max="12035" width="16.5" style="23" customWidth="1"/>
    <col min="12036" max="12036" width="26.75" style="23" customWidth="1"/>
    <col min="12037" max="12037" width="22" style="23" customWidth="1"/>
    <col min="12038" max="12038" width="6.625" style="23" customWidth="1"/>
    <col min="12039" max="12288" width="9" style="23"/>
    <col min="12289" max="12289" width="5.875" style="23" customWidth="1"/>
    <col min="12290" max="12290" width="9.75" style="23" customWidth="1"/>
    <col min="12291" max="12291" width="16.5" style="23" customWidth="1"/>
    <col min="12292" max="12292" width="26.75" style="23" customWidth="1"/>
    <col min="12293" max="12293" width="22" style="23" customWidth="1"/>
    <col min="12294" max="12294" width="6.625" style="23" customWidth="1"/>
    <col min="12295" max="12544" width="9" style="23"/>
    <col min="12545" max="12545" width="5.875" style="23" customWidth="1"/>
    <col min="12546" max="12546" width="9.75" style="23" customWidth="1"/>
    <col min="12547" max="12547" width="16.5" style="23" customWidth="1"/>
    <col min="12548" max="12548" width="26.75" style="23" customWidth="1"/>
    <col min="12549" max="12549" width="22" style="23" customWidth="1"/>
    <col min="12550" max="12550" width="6.625" style="23" customWidth="1"/>
    <col min="12551" max="12800" width="9" style="23"/>
    <col min="12801" max="12801" width="5.875" style="23" customWidth="1"/>
    <col min="12802" max="12802" width="9.75" style="23" customWidth="1"/>
    <col min="12803" max="12803" width="16.5" style="23" customWidth="1"/>
    <col min="12804" max="12804" width="26.75" style="23" customWidth="1"/>
    <col min="12805" max="12805" width="22" style="23" customWidth="1"/>
    <col min="12806" max="12806" width="6.625" style="23" customWidth="1"/>
    <col min="12807" max="13056" width="9" style="23"/>
    <col min="13057" max="13057" width="5.875" style="23" customWidth="1"/>
    <col min="13058" max="13058" width="9.75" style="23" customWidth="1"/>
    <col min="13059" max="13059" width="16.5" style="23" customWidth="1"/>
    <col min="13060" max="13060" width="26.75" style="23" customWidth="1"/>
    <col min="13061" max="13061" width="22" style="23" customWidth="1"/>
    <col min="13062" max="13062" width="6.625" style="23" customWidth="1"/>
    <col min="13063" max="13312" width="9" style="23"/>
    <col min="13313" max="13313" width="5.875" style="23" customWidth="1"/>
    <col min="13314" max="13314" width="9.75" style="23" customWidth="1"/>
    <col min="13315" max="13315" width="16.5" style="23" customWidth="1"/>
    <col min="13316" max="13316" width="26.75" style="23" customWidth="1"/>
    <col min="13317" max="13317" width="22" style="23" customWidth="1"/>
    <col min="13318" max="13318" width="6.625" style="23" customWidth="1"/>
    <col min="13319" max="13568" width="9" style="23"/>
    <col min="13569" max="13569" width="5.875" style="23" customWidth="1"/>
    <col min="13570" max="13570" width="9.75" style="23" customWidth="1"/>
    <col min="13571" max="13571" width="16.5" style="23" customWidth="1"/>
    <col min="13572" max="13572" width="26.75" style="23" customWidth="1"/>
    <col min="13573" max="13573" width="22" style="23" customWidth="1"/>
    <col min="13574" max="13574" width="6.625" style="23" customWidth="1"/>
    <col min="13575" max="13824" width="9" style="23"/>
    <col min="13825" max="13825" width="5.875" style="23" customWidth="1"/>
    <col min="13826" max="13826" width="9.75" style="23" customWidth="1"/>
    <col min="13827" max="13827" width="16.5" style="23" customWidth="1"/>
    <col min="13828" max="13828" width="26.75" style="23" customWidth="1"/>
    <col min="13829" max="13829" width="22" style="23" customWidth="1"/>
    <col min="13830" max="13830" width="6.625" style="23" customWidth="1"/>
    <col min="13831" max="14080" width="9" style="23"/>
    <col min="14081" max="14081" width="5.875" style="23" customWidth="1"/>
    <col min="14082" max="14082" width="9.75" style="23" customWidth="1"/>
    <col min="14083" max="14083" width="16.5" style="23" customWidth="1"/>
    <col min="14084" max="14084" width="26.75" style="23" customWidth="1"/>
    <col min="14085" max="14085" width="22" style="23" customWidth="1"/>
    <col min="14086" max="14086" width="6.625" style="23" customWidth="1"/>
    <col min="14087" max="14336" width="9" style="23"/>
    <col min="14337" max="14337" width="5.875" style="23" customWidth="1"/>
    <col min="14338" max="14338" width="9.75" style="23" customWidth="1"/>
    <col min="14339" max="14339" width="16.5" style="23" customWidth="1"/>
    <col min="14340" max="14340" width="26.75" style="23" customWidth="1"/>
    <col min="14341" max="14341" width="22" style="23" customWidth="1"/>
    <col min="14342" max="14342" width="6.625" style="23" customWidth="1"/>
    <col min="14343" max="14592" width="9" style="23"/>
    <col min="14593" max="14593" width="5.875" style="23" customWidth="1"/>
    <col min="14594" max="14594" width="9.75" style="23" customWidth="1"/>
    <col min="14595" max="14595" width="16.5" style="23" customWidth="1"/>
    <col min="14596" max="14596" width="26.75" style="23" customWidth="1"/>
    <col min="14597" max="14597" width="22" style="23" customWidth="1"/>
    <col min="14598" max="14598" width="6.625" style="23" customWidth="1"/>
    <col min="14599" max="14848" width="9" style="23"/>
    <col min="14849" max="14849" width="5.875" style="23" customWidth="1"/>
    <col min="14850" max="14850" width="9.75" style="23" customWidth="1"/>
    <col min="14851" max="14851" width="16.5" style="23" customWidth="1"/>
    <col min="14852" max="14852" width="26.75" style="23" customWidth="1"/>
    <col min="14853" max="14853" width="22" style="23" customWidth="1"/>
    <col min="14854" max="14854" width="6.625" style="23" customWidth="1"/>
    <col min="14855" max="15104" width="9" style="23"/>
    <col min="15105" max="15105" width="5.875" style="23" customWidth="1"/>
    <col min="15106" max="15106" width="9.75" style="23" customWidth="1"/>
    <col min="15107" max="15107" width="16.5" style="23" customWidth="1"/>
    <col min="15108" max="15108" width="26.75" style="23" customWidth="1"/>
    <col min="15109" max="15109" width="22" style="23" customWidth="1"/>
    <col min="15110" max="15110" width="6.625" style="23" customWidth="1"/>
    <col min="15111" max="15360" width="9" style="23"/>
    <col min="15361" max="15361" width="5.875" style="23" customWidth="1"/>
    <col min="15362" max="15362" width="9.75" style="23" customWidth="1"/>
    <col min="15363" max="15363" width="16.5" style="23" customWidth="1"/>
    <col min="15364" max="15364" width="26.75" style="23" customWidth="1"/>
    <col min="15365" max="15365" width="22" style="23" customWidth="1"/>
    <col min="15366" max="15366" width="6.625" style="23" customWidth="1"/>
    <col min="15367" max="15616" width="9" style="23"/>
    <col min="15617" max="15617" width="5.875" style="23" customWidth="1"/>
    <col min="15618" max="15618" width="9.75" style="23" customWidth="1"/>
    <col min="15619" max="15619" width="16.5" style="23" customWidth="1"/>
    <col min="15620" max="15620" width="26.75" style="23" customWidth="1"/>
    <col min="15621" max="15621" width="22" style="23" customWidth="1"/>
    <col min="15622" max="15622" width="6.625" style="23" customWidth="1"/>
    <col min="15623" max="15872" width="9" style="23"/>
    <col min="15873" max="15873" width="5.875" style="23" customWidth="1"/>
    <col min="15874" max="15874" width="9.75" style="23" customWidth="1"/>
    <col min="15875" max="15875" width="16.5" style="23" customWidth="1"/>
    <col min="15876" max="15876" width="26.75" style="23" customWidth="1"/>
    <col min="15877" max="15877" width="22" style="23" customWidth="1"/>
    <col min="15878" max="15878" width="6.625" style="23" customWidth="1"/>
    <col min="15879" max="16128" width="9" style="23"/>
    <col min="16129" max="16129" width="5.875" style="23" customWidth="1"/>
    <col min="16130" max="16130" width="9.75" style="23" customWidth="1"/>
    <col min="16131" max="16131" width="16.5" style="23" customWidth="1"/>
    <col min="16132" max="16132" width="26.75" style="23" customWidth="1"/>
    <col min="16133" max="16133" width="22" style="23" customWidth="1"/>
    <col min="16134" max="16134" width="6.625" style="23" customWidth="1"/>
    <col min="16135" max="16384" width="9" style="23"/>
  </cols>
  <sheetData>
    <row r="1" spans="1:11" s="21" customFormat="1" ht="49.5" customHeight="1">
      <c r="A1" s="249" t="s">
        <v>140</v>
      </c>
      <c r="B1" s="249"/>
      <c r="C1" s="249"/>
      <c r="D1" s="249"/>
      <c r="E1" s="249"/>
      <c r="F1" s="249"/>
      <c r="G1" s="20"/>
      <c r="H1" s="20"/>
      <c r="I1" s="20"/>
      <c r="J1" s="20"/>
      <c r="K1" s="20"/>
    </row>
    <row r="2" spans="1:11" s="7" customFormat="1" ht="13.5" customHeight="1">
      <c r="A2" s="8"/>
      <c r="B2" s="8"/>
      <c r="C2" s="8"/>
      <c r="D2" s="8"/>
      <c r="E2" s="250" t="s">
        <v>804</v>
      </c>
      <c r="F2" s="250"/>
      <c r="G2" s="9"/>
      <c r="H2" s="9"/>
      <c r="I2" s="9"/>
      <c r="J2" s="9"/>
    </row>
    <row r="3" spans="1:11" ht="28.9" customHeight="1">
      <c r="A3" s="22" t="s">
        <v>113</v>
      </c>
      <c r="B3" s="22" t="s">
        <v>141</v>
      </c>
      <c r="C3" s="22" t="s">
        <v>142</v>
      </c>
      <c r="D3" s="22" t="s">
        <v>143</v>
      </c>
      <c r="E3" s="26" t="s">
        <v>144</v>
      </c>
      <c r="F3" s="26" t="s">
        <v>145</v>
      </c>
    </row>
    <row r="4" spans="1:11" ht="27.75" customHeight="1">
      <c r="A4" s="24"/>
      <c r="B4" s="24"/>
      <c r="C4" s="24"/>
      <c r="D4" s="25" t="s">
        <v>146</v>
      </c>
      <c r="E4" s="24"/>
      <c r="F4" s="24"/>
    </row>
    <row r="5" spans="1:11" ht="360" customHeight="1"/>
    <row r="6" spans="1:11" ht="54" customHeight="1"/>
    <row r="7" spans="1:11" ht="18" customHeight="1"/>
  </sheetData>
  <mergeCells count="2">
    <mergeCell ref="A1:F1"/>
    <mergeCell ref="E2:F2"/>
  </mergeCells>
  <phoneticPr fontId="1" type="noConversion"/>
  <printOptions horizontalCentered="1"/>
  <pageMargins left="0.23622047244094491" right="0.23622047244094491" top="0.17" bottom="0" header="0.17" footer="0"/>
  <pageSetup paperSize="9" firstPageNumber="4294967295" pageOrder="overThenDown" orientation="portrait" verticalDpi="0" r:id="rId1"/>
  <headerFooter alignWithMargins="0">
    <oddHeader>&amp;L&amp;C&amp;R</oddHeader>
    <oddFooter>&amp;L&amp;C&amp;R</oddFooter>
  </headerFooter>
  <rowBreaks count="1" manualBreakCount="1">
    <brk id="7" max="25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13"/>
  <sheetViews>
    <sheetView workbookViewId="0">
      <selection sqref="A1:F1"/>
    </sheetView>
  </sheetViews>
  <sheetFormatPr defaultRowHeight="12.75" customHeight="1"/>
  <cols>
    <col min="1" max="1" width="9" style="23"/>
    <col min="2" max="2" width="17.625" style="23" customWidth="1"/>
    <col min="3" max="3" width="19.75" style="23" customWidth="1"/>
    <col min="4" max="4" width="11.375" style="23" customWidth="1"/>
    <col min="5" max="5" width="28.75" style="23" customWidth="1"/>
    <col min="6" max="6" width="9.25" style="23" customWidth="1"/>
    <col min="7" max="257" width="9" style="23"/>
    <col min="258" max="258" width="16.375" style="23" customWidth="1"/>
    <col min="259" max="259" width="19.75" style="23" customWidth="1"/>
    <col min="260" max="260" width="11.375" style="23" customWidth="1"/>
    <col min="261" max="261" width="28.75" style="23" customWidth="1"/>
    <col min="262" max="262" width="10.25" style="23" customWidth="1"/>
    <col min="263" max="513" width="9" style="23"/>
    <col min="514" max="514" width="16.375" style="23" customWidth="1"/>
    <col min="515" max="515" width="19.75" style="23" customWidth="1"/>
    <col min="516" max="516" width="11.375" style="23" customWidth="1"/>
    <col min="517" max="517" width="28.75" style="23" customWidth="1"/>
    <col min="518" max="518" width="10.25" style="23" customWidth="1"/>
    <col min="519" max="769" width="9" style="23"/>
    <col min="770" max="770" width="16.375" style="23" customWidth="1"/>
    <col min="771" max="771" width="19.75" style="23" customWidth="1"/>
    <col min="772" max="772" width="11.375" style="23" customWidth="1"/>
    <col min="773" max="773" width="28.75" style="23" customWidth="1"/>
    <col min="774" max="774" width="10.25" style="23" customWidth="1"/>
    <col min="775" max="1025" width="9" style="23"/>
    <col min="1026" max="1026" width="16.375" style="23" customWidth="1"/>
    <col min="1027" max="1027" width="19.75" style="23" customWidth="1"/>
    <col min="1028" max="1028" width="11.375" style="23" customWidth="1"/>
    <col min="1029" max="1029" width="28.75" style="23" customWidth="1"/>
    <col min="1030" max="1030" width="10.25" style="23" customWidth="1"/>
    <col min="1031" max="1281" width="9" style="23"/>
    <col min="1282" max="1282" width="16.375" style="23" customWidth="1"/>
    <col min="1283" max="1283" width="19.75" style="23" customWidth="1"/>
    <col min="1284" max="1284" width="11.375" style="23" customWidth="1"/>
    <col min="1285" max="1285" width="28.75" style="23" customWidth="1"/>
    <col min="1286" max="1286" width="10.25" style="23" customWidth="1"/>
    <col min="1287" max="1537" width="9" style="23"/>
    <col min="1538" max="1538" width="16.375" style="23" customWidth="1"/>
    <col min="1539" max="1539" width="19.75" style="23" customWidth="1"/>
    <col min="1540" max="1540" width="11.375" style="23" customWidth="1"/>
    <col min="1541" max="1541" width="28.75" style="23" customWidth="1"/>
    <col min="1542" max="1542" width="10.25" style="23" customWidth="1"/>
    <col min="1543" max="1793" width="9" style="23"/>
    <col min="1794" max="1794" width="16.375" style="23" customWidth="1"/>
    <col min="1795" max="1795" width="19.75" style="23" customWidth="1"/>
    <col min="1796" max="1796" width="11.375" style="23" customWidth="1"/>
    <col min="1797" max="1797" width="28.75" style="23" customWidth="1"/>
    <col min="1798" max="1798" width="10.25" style="23" customWidth="1"/>
    <col min="1799" max="2049" width="9" style="23"/>
    <col min="2050" max="2050" width="16.375" style="23" customWidth="1"/>
    <col min="2051" max="2051" width="19.75" style="23" customWidth="1"/>
    <col min="2052" max="2052" width="11.375" style="23" customWidth="1"/>
    <col min="2053" max="2053" width="28.75" style="23" customWidth="1"/>
    <col min="2054" max="2054" width="10.25" style="23" customWidth="1"/>
    <col min="2055" max="2305" width="9" style="23"/>
    <col min="2306" max="2306" width="16.375" style="23" customWidth="1"/>
    <col min="2307" max="2307" width="19.75" style="23" customWidth="1"/>
    <col min="2308" max="2308" width="11.375" style="23" customWidth="1"/>
    <col min="2309" max="2309" width="28.75" style="23" customWidth="1"/>
    <col min="2310" max="2310" width="10.25" style="23" customWidth="1"/>
    <col min="2311" max="2561" width="9" style="23"/>
    <col min="2562" max="2562" width="16.375" style="23" customWidth="1"/>
    <col min="2563" max="2563" width="19.75" style="23" customWidth="1"/>
    <col min="2564" max="2564" width="11.375" style="23" customWidth="1"/>
    <col min="2565" max="2565" width="28.75" style="23" customWidth="1"/>
    <col min="2566" max="2566" width="10.25" style="23" customWidth="1"/>
    <col min="2567" max="2817" width="9" style="23"/>
    <col min="2818" max="2818" width="16.375" style="23" customWidth="1"/>
    <col min="2819" max="2819" width="19.75" style="23" customWidth="1"/>
    <col min="2820" max="2820" width="11.375" style="23" customWidth="1"/>
    <col min="2821" max="2821" width="28.75" style="23" customWidth="1"/>
    <col min="2822" max="2822" width="10.25" style="23" customWidth="1"/>
    <col min="2823" max="3073" width="9" style="23"/>
    <col min="3074" max="3074" width="16.375" style="23" customWidth="1"/>
    <col min="3075" max="3075" width="19.75" style="23" customWidth="1"/>
    <col min="3076" max="3076" width="11.375" style="23" customWidth="1"/>
    <col min="3077" max="3077" width="28.75" style="23" customWidth="1"/>
    <col min="3078" max="3078" width="10.25" style="23" customWidth="1"/>
    <col min="3079" max="3329" width="9" style="23"/>
    <col min="3330" max="3330" width="16.375" style="23" customWidth="1"/>
    <col min="3331" max="3331" width="19.75" style="23" customWidth="1"/>
    <col min="3332" max="3332" width="11.375" style="23" customWidth="1"/>
    <col min="3333" max="3333" width="28.75" style="23" customWidth="1"/>
    <col min="3334" max="3334" width="10.25" style="23" customWidth="1"/>
    <col min="3335" max="3585" width="9" style="23"/>
    <col min="3586" max="3586" width="16.375" style="23" customWidth="1"/>
    <col min="3587" max="3587" width="19.75" style="23" customWidth="1"/>
    <col min="3588" max="3588" width="11.375" style="23" customWidth="1"/>
    <col min="3589" max="3589" width="28.75" style="23" customWidth="1"/>
    <col min="3590" max="3590" width="10.25" style="23" customWidth="1"/>
    <col min="3591" max="3841" width="9" style="23"/>
    <col min="3842" max="3842" width="16.375" style="23" customWidth="1"/>
    <col min="3843" max="3843" width="19.75" style="23" customWidth="1"/>
    <col min="3844" max="3844" width="11.375" style="23" customWidth="1"/>
    <col min="3845" max="3845" width="28.75" style="23" customWidth="1"/>
    <col min="3846" max="3846" width="10.25" style="23" customWidth="1"/>
    <col min="3847" max="4097" width="9" style="23"/>
    <col min="4098" max="4098" width="16.375" style="23" customWidth="1"/>
    <col min="4099" max="4099" width="19.75" style="23" customWidth="1"/>
    <col min="4100" max="4100" width="11.375" style="23" customWidth="1"/>
    <col min="4101" max="4101" width="28.75" style="23" customWidth="1"/>
    <col min="4102" max="4102" width="10.25" style="23" customWidth="1"/>
    <col min="4103" max="4353" width="9" style="23"/>
    <col min="4354" max="4354" width="16.375" style="23" customWidth="1"/>
    <col min="4355" max="4355" width="19.75" style="23" customWidth="1"/>
    <col min="4356" max="4356" width="11.375" style="23" customWidth="1"/>
    <col min="4357" max="4357" width="28.75" style="23" customWidth="1"/>
    <col min="4358" max="4358" width="10.25" style="23" customWidth="1"/>
    <col min="4359" max="4609" width="9" style="23"/>
    <col min="4610" max="4610" width="16.375" style="23" customWidth="1"/>
    <col min="4611" max="4611" width="19.75" style="23" customWidth="1"/>
    <col min="4612" max="4612" width="11.375" style="23" customWidth="1"/>
    <col min="4613" max="4613" width="28.75" style="23" customWidth="1"/>
    <col min="4614" max="4614" width="10.25" style="23" customWidth="1"/>
    <col min="4615" max="4865" width="9" style="23"/>
    <col min="4866" max="4866" width="16.375" style="23" customWidth="1"/>
    <col min="4867" max="4867" width="19.75" style="23" customWidth="1"/>
    <col min="4868" max="4868" width="11.375" style="23" customWidth="1"/>
    <col min="4869" max="4869" width="28.75" style="23" customWidth="1"/>
    <col min="4870" max="4870" width="10.25" style="23" customWidth="1"/>
    <col min="4871" max="5121" width="9" style="23"/>
    <col min="5122" max="5122" width="16.375" style="23" customWidth="1"/>
    <col min="5123" max="5123" width="19.75" style="23" customWidth="1"/>
    <col min="5124" max="5124" width="11.375" style="23" customWidth="1"/>
    <col min="5125" max="5125" width="28.75" style="23" customWidth="1"/>
    <col min="5126" max="5126" width="10.25" style="23" customWidth="1"/>
    <col min="5127" max="5377" width="9" style="23"/>
    <col min="5378" max="5378" width="16.375" style="23" customWidth="1"/>
    <col min="5379" max="5379" width="19.75" style="23" customWidth="1"/>
    <col min="5380" max="5380" width="11.375" style="23" customWidth="1"/>
    <col min="5381" max="5381" width="28.75" style="23" customWidth="1"/>
    <col min="5382" max="5382" width="10.25" style="23" customWidth="1"/>
    <col min="5383" max="5633" width="9" style="23"/>
    <col min="5634" max="5634" width="16.375" style="23" customWidth="1"/>
    <col min="5635" max="5635" width="19.75" style="23" customWidth="1"/>
    <col min="5636" max="5636" width="11.375" style="23" customWidth="1"/>
    <col min="5637" max="5637" width="28.75" style="23" customWidth="1"/>
    <col min="5638" max="5638" width="10.25" style="23" customWidth="1"/>
    <col min="5639" max="5889" width="9" style="23"/>
    <col min="5890" max="5890" width="16.375" style="23" customWidth="1"/>
    <col min="5891" max="5891" width="19.75" style="23" customWidth="1"/>
    <col min="5892" max="5892" width="11.375" style="23" customWidth="1"/>
    <col min="5893" max="5893" width="28.75" style="23" customWidth="1"/>
    <col min="5894" max="5894" width="10.25" style="23" customWidth="1"/>
    <col min="5895" max="6145" width="9" style="23"/>
    <col min="6146" max="6146" width="16.375" style="23" customWidth="1"/>
    <col min="6147" max="6147" width="19.75" style="23" customWidth="1"/>
    <col min="6148" max="6148" width="11.375" style="23" customWidth="1"/>
    <col min="6149" max="6149" width="28.75" style="23" customWidth="1"/>
    <col min="6150" max="6150" width="10.25" style="23" customWidth="1"/>
    <col min="6151" max="6401" width="9" style="23"/>
    <col min="6402" max="6402" width="16.375" style="23" customWidth="1"/>
    <col min="6403" max="6403" width="19.75" style="23" customWidth="1"/>
    <col min="6404" max="6404" width="11.375" style="23" customWidth="1"/>
    <col min="6405" max="6405" width="28.75" style="23" customWidth="1"/>
    <col min="6406" max="6406" width="10.25" style="23" customWidth="1"/>
    <col min="6407" max="6657" width="9" style="23"/>
    <col min="6658" max="6658" width="16.375" style="23" customWidth="1"/>
    <col min="6659" max="6659" width="19.75" style="23" customWidth="1"/>
    <col min="6660" max="6660" width="11.375" style="23" customWidth="1"/>
    <col min="6661" max="6661" width="28.75" style="23" customWidth="1"/>
    <col min="6662" max="6662" width="10.25" style="23" customWidth="1"/>
    <col min="6663" max="6913" width="9" style="23"/>
    <col min="6914" max="6914" width="16.375" style="23" customWidth="1"/>
    <col min="6915" max="6915" width="19.75" style="23" customWidth="1"/>
    <col min="6916" max="6916" width="11.375" style="23" customWidth="1"/>
    <col min="6917" max="6917" width="28.75" style="23" customWidth="1"/>
    <col min="6918" max="6918" width="10.25" style="23" customWidth="1"/>
    <col min="6919" max="7169" width="9" style="23"/>
    <col min="7170" max="7170" width="16.375" style="23" customWidth="1"/>
    <col min="7171" max="7171" width="19.75" style="23" customWidth="1"/>
    <col min="7172" max="7172" width="11.375" style="23" customWidth="1"/>
    <col min="7173" max="7173" width="28.75" style="23" customWidth="1"/>
    <col min="7174" max="7174" width="10.25" style="23" customWidth="1"/>
    <col min="7175" max="7425" width="9" style="23"/>
    <col min="7426" max="7426" width="16.375" style="23" customWidth="1"/>
    <col min="7427" max="7427" width="19.75" style="23" customWidth="1"/>
    <col min="7428" max="7428" width="11.375" style="23" customWidth="1"/>
    <col min="7429" max="7429" width="28.75" style="23" customWidth="1"/>
    <col min="7430" max="7430" width="10.25" style="23" customWidth="1"/>
    <col min="7431" max="7681" width="9" style="23"/>
    <col min="7682" max="7682" width="16.375" style="23" customWidth="1"/>
    <col min="7683" max="7683" width="19.75" style="23" customWidth="1"/>
    <col min="7684" max="7684" width="11.375" style="23" customWidth="1"/>
    <col min="7685" max="7685" width="28.75" style="23" customWidth="1"/>
    <col min="7686" max="7686" width="10.25" style="23" customWidth="1"/>
    <col min="7687" max="7937" width="9" style="23"/>
    <col min="7938" max="7938" width="16.375" style="23" customWidth="1"/>
    <col min="7939" max="7939" width="19.75" style="23" customWidth="1"/>
    <col min="7940" max="7940" width="11.375" style="23" customWidth="1"/>
    <col min="7941" max="7941" width="28.75" style="23" customWidth="1"/>
    <col min="7942" max="7942" width="10.25" style="23" customWidth="1"/>
    <col min="7943" max="8193" width="9" style="23"/>
    <col min="8194" max="8194" width="16.375" style="23" customWidth="1"/>
    <col min="8195" max="8195" width="19.75" style="23" customWidth="1"/>
    <col min="8196" max="8196" width="11.375" style="23" customWidth="1"/>
    <col min="8197" max="8197" width="28.75" style="23" customWidth="1"/>
    <col min="8198" max="8198" width="10.25" style="23" customWidth="1"/>
    <col min="8199" max="8449" width="9" style="23"/>
    <col min="8450" max="8450" width="16.375" style="23" customWidth="1"/>
    <col min="8451" max="8451" width="19.75" style="23" customWidth="1"/>
    <col min="8452" max="8452" width="11.375" style="23" customWidth="1"/>
    <col min="8453" max="8453" width="28.75" style="23" customWidth="1"/>
    <col min="8454" max="8454" width="10.25" style="23" customWidth="1"/>
    <col min="8455" max="8705" width="9" style="23"/>
    <col min="8706" max="8706" width="16.375" style="23" customWidth="1"/>
    <col min="8707" max="8707" width="19.75" style="23" customWidth="1"/>
    <col min="8708" max="8708" width="11.375" style="23" customWidth="1"/>
    <col min="8709" max="8709" width="28.75" style="23" customWidth="1"/>
    <col min="8710" max="8710" width="10.25" style="23" customWidth="1"/>
    <col min="8711" max="8961" width="9" style="23"/>
    <col min="8962" max="8962" width="16.375" style="23" customWidth="1"/>
    <col min="8963" max="8963" width="19.75" style="23" customWidth="1"/>
    <col min="8964" max="8964" width="11.375" style="23" customWidth="1"/>
    <col min="8965" max="8965" width="28.75" style="23" customWidth="1"/>
    <col min="8966" max="8966" width="10.25" style="23" customWidth="1"/>
    <col min="8967" max="9217" width="9" style="23"/>
    <col min="9218" max="9218" width="16.375" style="23" customWidth="1"/>
    <col min="9219" max="9219" width="19.75" style="23" customWidth="1"/>
    <col min="9220" max="9220" width="11.375" style="23" customWidth="1"/>
    <col min="9221" max="9221" width="28.75" style="23" customWidth="1"/>
    <col min="9222" max="9222" width="10.25" style="23" customWidth="1"/>
    <col min="9223" max="9473" width="9" style="23"/>
    <col min="9474" max="9474" width="16.375" style="23" customWidth="1"/>
    <col min="9475" max="9475" width="19.75" style="23" customWidth="1"/>
    <col min="9476" max="9476" width="11.375" style="23" customWidth="1"/>
    <col min="9477" max="9477" width="28.75" style="23" customWidth="1"/>
    <col min="9478" max="9478" width="10.25" style="23" customWidth="1"/>
    <col min="9479" max="9729" width="9" style="23"/>
    <col min="9730" max="9730" width="16.375" style="23" customWidth="1"/>
    <col min="9731" max="9731" width="19.75" style="23" customWidth="1"/>
    <col min="9732" max="9732" width="11.375" style="23" customWidth="1"/>
    <col min="9733" max="9733" width="28.75" style="23" customWidth="1"/>
    <col min="9734" max="9734" width="10.25" style="23" customWidth="1"/>
    <col min="9735" max="9985" width="9" style="23"/>
    <col min="9986" max="9986" width="16.375" style="23" customWidth="1"/>
    <col min="9987" max="9987" width="19.75" style="23" customWidth="1"/>
    <col min="9988" max="9988" width="11.375" style="23" customWidth="1"/>
    <col min="9989" max="9989" width="28.75" style="23" customWidth="1"/>
    <col min="9990" max="9990" width="10.25" style="23" customWidth="1"/>
    <col min="9991" max="10241" width="9" style="23"/>
    <col min="10242" max="10242" width="16.375" style="23" customWidth="1"/>
    <col min="10243" max="10243" width="19.75" style="23" customWidth="1"/>
    <col min="10244" max="10244" width="11.375" style="23" customWidth="1"/>
    <col min="10245" max="10245" width="28.75" style="23" customWidth="1"/>
    <col min="10246" max="10246" width="10.25" style="23" customWidth="1"/>
    <col min="10247" max="10497" width="9" style="23"/>
    <col min="10498" max="10498" width="16.375" style="23" customWidth="1"/>
    <col min="10499" max="10499" width="19.75" style="23" customWidth="1"/>
    <col min="10500" max="10500" width="11.375" style="23" customWidth="1"/>
    <col min="10501" max="10501" width="28.75" style="23" customWidth="1"/>
    <col min="10502" max="10502" width="10.25" style="23" customWidth="1"/>
    <col min="10503" max="10753" width="9" style="23"/>
    <col min="10754" max="10754" width="16.375" style="23" customWidth="1"/>
    <col min="10755" max="10755" width="19.75" style="23" customWidth="1"/>
    <col min="10756" max="10756" width="11.375" style="23" customWidth="1"/>
    <col min="10757" max="10757" width="28.75" style="23" customWidth="1"/>
    <col min="10758" max="10758" width="10.25" style="23" customWidth="1"/>
    <col min="10759" max="11009" width="9" style="23"/>
    <col min="11010" max="11010" width="16.375" style="23" customWidth="1"/>
    <col min="11011" max="11011" width="19.75" style="23" customWidth="1"/>
    <col min="11012" max="11012" width="11.375" style="23" customWidth="1"/>
    <col min="11013" max="11013" width="28.75" style="23" customWidth="1"/>
    <col min="11014" max="11014" width="10.25" style="23" customWidth="1"/>
    <col min="11015" max="11265" width="9" style="23"/>
    <col min="11266" max="11266" width="16.375" style="23" customWidth="1"/>
    <col min="11267" max="11267" width="19.75" style="23" customWidth="1"/>
    <col min="11268" max="11268" width="11.375" style="23" customWidth="1"/>
    <col min="11269" max="11269" width="28.75" style="23" customWidth="1"/>
    <col min="11270" max="11270" width="10.25" style="23" customWidth="1"/>
    <col min="11271" max="11521" width="9" style="23"/>
    <col min="11522" max="11522" width="16.375" style="23" customWidth="1"/>
    <col min="11523" max="11523" width="19.75" style="23" customWidth="1"/>
    <col min="11524" max="11524" width="11.375" style="23" customWidth="1"/>
    <col min="11525" max="11525" width="28.75" style="23" customWidth="1"/>
    <col min="11526" max="11526" width="10.25" style="23" customWidth="1"/>
    <col min="11527" max="11777" width="9" style="23"/>
    <col min="11778" max="11778" width="16.375" style="23" customWidth="1"/>
    <col min="11779" max="11779" width="19.75" style="23" customWidth="1"/>
    <col min="11780" max="11780" width="11.375" style="23" customWidth="1"/>
    <col min="11781" max="11781" width="28.75" style="23" customWidth="1"/>
    <col min="11782" max="11782" width="10.25" style="23" customWidth="1"/>
    <col min="11783" max="12033" width="9" style="23"/>
    <col min="12034" max="12034" width="16.375" style="23" customWidth="1"/>
    <col min="12035" max="12035" width="19.75" style="23" customWidth="1"/>
    <col min="12036" max="12036" width="11.375" style="23" customWidth="1"/>
    <col min="12037" max="12037" width="28.75" style="23" customWidth="1"/>
    <col min="12038" max="12038" width="10.25" style="23" customWidth="1"/>
    <col min="12039" max="12289" width="9" style="23"/>
    <col min="12290" max="12290" width="16.375" style="23" customWidth="1"/>
    <col min="12291" max="12291" width="19.75" style="23" customWidth="1"/>
    <col min="12292" max="12292" width="11.375" style="23" customWidth="1"/>
    <col min="12293" max="12293" width="28.75" style="23" customWidth="1"/>
    <col min="12294" max="12294" width="10.25" style="23" customWidth="1"/>
    <col min="12295" max="12545" width="9" style="23"/>
    <col min="12546" max="12546" width="16.375" style="23" customWidth="1"/>
    <col min="12547" max="12547" width="19.75" style="23" customWidth="1"/>
    <col min="12548" max="12548" width="11.375" style="23" customWidth="1"/>
    <col min="12549" max="12549" width="28.75" style="23" customWidth="1"/>
    <col min="12550" max="12550" width="10.25" style="23" customWidth="1"/>
    <col min="12551" max="12801" width="9" style="23"/>
    <col min="12802" max="12802" width="16.375" style="23" customWidth="1"/>
    <col min="12803" max="12803" width="19.75" style="23" customWidth="1"/>
    <col min="12804" max="12804" width="11.375" style="23" customWidth="1"/>
    <col min="12805" max="12805" width="28.75" style="23" customWidth="1"/>
    <col min="12806" max="12806" width="10.25" style="23" customWidth="1"/>
    <col min="12807" max="13057" width="9" style="23"/>
    <col min="13058" max="13058" width="16.375" style="23" customWidth="1"/>
    <col min="13059" max="13059" width="19.75" style="23" customWidth="1"/>
    <col min="13060" max="13060" width="11.375" style="23" customWidth="1"/>
    <col min="13061" max="13061" width="28.75" style="23" customWidth="1"/>
    <col min="13062" max="13062" width="10.25" style="23" customWidth="1"/>
    <col min="13063" max="13313" width="9" style="23"/>
    <col min="13314" max="13314" width="16.375" style="23" customWidth="1"/>
    <col min="13315" max="13315" width="19.75" style="23" customWidth="1"/>
    <col min="13316" max="13316" width="11.375" style="23" customWidth="1"/>
    <col min="13317" max="13317" width="28.75" style="23" customWidth="1"/>
    <col min="13318" max="13318" width="10.25" style="23" customWidth="1"/>
    <col min="13319" max="13569" width="9" style="23"/>
    <col min="13570" max="13570" width="16.375" style="23" customWidth="1"/>
    <col min="13571" max="13571" width="19.75" style="23" customWidth="1"/>
    <col min="13572" max="13572" width="11.375" style="23" customWidth="1"/>
    <col min="13573" max="13573" width="28.75" style="23" customWidth="1"/>
    <col min="13574" max="13574" width="10.25" style="23" customWidth="1"/>
    <col min="13575" max="13825" width="9" style="23"/>
    <col min="13826" max="13826" width="16.375" style="23" customWidth="1"/>
    <col min="13827" max="13827" width="19.75" style="23" customWidth="1"/>
    <col min="13828" max="13828" width="11.375" style="23" customWidth="1"/>
    <col min="13829" max="13829" width="28.75" style="23" customWidth="1"/>
    <col min="13830" max="13830" width="10.25" style="23" customWidth="1"/>
    <col min="13831" max="14081" width="9" style="23"/>
    <col min="14082" max="14082" width="16.375" style="23" customWidth="1"/>
    <col min="14083" max="14083" width="19.75" style="23" customWidth="1"/>
    <col min="14084" max="14084" width="11.375" style="23" customWidth="1"/>
    <col min="14085" max="14085" width="28.75" style="23" customWidth="1"/>
    <col min="14086" max="14086" width="10.25" style="23" customWidth="1"/>
    <col min="14087" max="14337" width="9" style="23"/>
    <col min="14338" max="14338" width="16.375" style="23" customWidth="1"/>
    <col min="14339" max="14339" width="19.75" style="23" customWidth="1"/>
    <col min="14340" max="14340" width="11.375" style="23" customWidth="1"/>
    <col min="14341" max="14341" width="28.75" style="23" customWidth="1"/>
    <col min="14342" max="14342" width="10.25" style="23" customWidth="1"/>
    <col min="14343" max="14593" width="9" style="23"/>
    <col min="14594" max="14594" width="16.375" style="23" customWidth="1"/>
    <col min="14595" max="14595" width="19.75" style="23" customWidth="1"/>
    <col min="14596" max="14596" width="11.375" style="23" customWidth="1"/>
    <col min="14597" max="14597" width="28.75" style="23" customWidth="1"/>
    <col min="14598" max="14598" width="10.25" style="23" customWidth="1"/>
    <col min="14599" max="14849" width="9" style="23"/>
    <col min="14850" max="14850" width="16.375" style="23" customWidth="1"/>
    <col min="14851" max="14851" width="19.75" style="23" customWidth="1"/>
    <col min="14852" max="14852" width="11.375" style="23" customWidth="1"/>
    <col min="14853" max="14853" width="28.75" style="23" customWidth="1"/>
    <col min="14854" max="14854" width="10.25" style="23" customWidth="1"/>
    <col min="14855" max="15105" width="9" style="23"/>
    <col min="15106" max="15106" width="16.375" style="23" customWidth="1"/>
    <col min="15107" max="15107" width="19.75" style="23" customWidth="1"/>
    <col min="15108" max="15108" width="11.375" style="23" customWidth="1"/>
    <col min="15109" max="15109" width="28.75" style="23" customWidth="1"/>
    <col min="15110" max="15110" width="10.25" style="23" customWidth="1"/>
    <col min="15111" max="15361" width="9" style="23"/>
    <col min="15362" max="15362" width="16.375" style="23" customWidth="1"/>
    <col min="15363" max="15363" width="19.75" style="23" customWidth="1"/>
    <col min="15364" max="15364" width="11.375" style="23" customWidth="1"/>
    <col min="15365" max="15365" width="28.75" style="23" customWidth="1"/>
    <col min="15366" max="15366" width="10.25" style="23" customWidth="1"/>
    <col min="15367" max="15617" width="9" style="23"/>
    <col min="15618" max="15618" width="16.375" style="23" customWidth="1"/>
    <col min="15619" max="15619" width="19.75" style="23" customWidth="1"/>
    <col min="15620" max="15620" width="11.375" style="23" customWidth="1"/>
    <col min="15621" max="15621" width="28.75" style="23" customWidth="1"/>
    <col min="15622" max="15622" width="10.25" style="23" customWidth="1"/>
    <col min="15623" max="15873" width="9" style="23"/>
    <col min="15874" max="15874" width="16.375" style="23" customWidth="1"/>
    <col min="15875" max="15875" width="19.75" style="23" customWidth="1"/>
    <col min="15876" max="15876" width="11.375" style="23" customWidth="1"/>
    <col min="15877" max="15877" width="28.75" style="23" customWidth="1"/>
    <col min="15878" max="15878" width="10.25" style="23" customWidth="1"/>
    <col min="15879" max="16129" width="9" style="23"/>
    <col min="16130" max="16130" width="16.375" style="23" customWidth="1"/>
    <col min="16131" max="16131" width="19.75" style="23" customWidth="1"/>
    <col min="16132" max="16132" width="11.375" style="23" customWidth="1"/>
    <col min="16133" max="16133" width="28.75" style="23" customWidth="1"/>
    <col min="16134" max="16134" width="10.25" style="23" customWidth="1"/>
    <col min="16135" max="16384" width="9" style="23"/>
  </cols>
  <sheetData>
    <row r="1" spans="1:12" s="21" customFormat="1" ht="49.5" customHeight="1">
      <c r="A1" s="249" t="s">
        <v>147</v>
      </c>
      <c r="B1" s="249"/>
      <c r="C1" s="249"/>
      <c r="D1" s="249"/>
      <c r="E1" s="249"/>
      <c r="F1" s="249"/>
      <c r="G1" s="20"/>
      <c r="H1" s="20"/>
      <c r="I1" s="20"/>
      <c r="J1" s="20"/>
      <c r="K1" s="20"/>
      <c r="L1" s="20"/>
    </row>
    <row r="2" spans="1:12" s="7" customFormat="1" ht="13.5" customHeight="1">
      <c r="B2" s="8"/>
      <c r="C2" s="8"/>
      <c r="D2" s="8"/>
      <c r="E2" s="8"/>
      <c r="F2" s="90" t="s">
        <v>804</v>
      </c>
      <c r="G2" s="9"/>
      <c r="H2" s="9"/>
      <c r="I2" s="9"/>
      <c r="J2" s="9"/>
      <c r="K2" s="9"/>
    </row>
    <row r="3" spans="1:12" ht="28.9" customHeight="1">
      <c r="A3" s="251" t="s">
        <v>1</v>
      </c>
      <c r="B3" s="251"/>
      <c r="C3" s="27" t="s">
        <v>148</v>
      </c>
      <c r="D3" s="27" t="s">
        <v>149</v>
      </c>
      <c r="E3" s="28" t="s">
        <v>150</v>
      </c>
      <c r="F3" s="27" t="s">
        <v>145</v>
      </c>
    </row>
    <row r="4" spans="1:12" ht="71.25" customHeight="1">
      <c r="A4" s="91" t="s">
        <v>151</v>
      </c>
      <c r="B4" s="29" t="s">
        <v>152</v>
      </c>
      <c r="C4" s="29" t="s">
        <v>153</v>
      </c>
      <c r="D4" s="30">
        <v>40000000</v>
      </c>
      <c r="E4" s="31" t="s">
        <v>352</v>
      </c>
      <c r="F4" s="27"/>
    </row>
    <row r="5" spans="1:12" ht="24.95" customHeight="1">
      <c r="A5" s="252" t="s">
        <v>154</v>
      </c>
      <c r="B5" s="252"/>
      <c r="C5" s="252"/>
      <c r="D5" s="92">
        <v>40000000</v>
      </c>
      <c r="E5" s="42"/>
      <c r="F5" s="26"/>
    </row>
    <row r="6" spans="1:12" ht="28.9" customHeight="1">
      <c r="A6" s="257" t="s">
        <v>155</v>
      </c>
      <c r="B6" s="31" t="s">
        <v>156</v>
      </c>
      <c r="C6" s="31" t="s">
        <v>9</v>
      </c>
      <c r="D6" s="43">
        <v>431493101</v>
      </c>
      <c r="E6" s="31" t="s">
        <v>280</v>
      </c>
      <c r="F6" s="44"/>
    </row>
    <row r="7" spans="1:12" ht="28.9" customHeight="1">
      <c r="A7" s="258"/>
      <c r="B7" s="31" t="s">
        <v>157</v>
      </c>
      <c r="C7" s="31" t="s">
        <v>279</v>
      </c>
      <c r="D7" s="43">
        <v>104166988</v>
      </c>
      <c r="E7" s="31" t="s">
        <v>281</v>
      </c>
      <c r="F7" s="44"/>
    </row>
    <row r="8" spans="1:12" ht="28.9" customHeight="1">
      <c r="A8" s="258"/>
      <c r="B8" s="255" t="s">
        <v>158</v>
      </c>
      <c r="C8" s="31" t="s">
        <v>9</v>
      </c>
      <c r="D8" s="43">
        <v>32851496</v>
      </c>
      <c r="E8" s="31" t="s">
        <v>282</v>
      </c>
      <c r="F8" s="44"/>
    </row>
    <row r="9" spans="1:12" ht="28.9" customHeight="1">
      <c r="A9" s="252"/>
      <c r="B9" s="256"/>
      <c r="C9" s="31" t="s">
        <v>283</v>
      </c>
      <c r="D9" s="45">
        <v>290460</v>
      </c>
      <c r="E9" s="31" t="s">
        <v>284</v>
      </c>
      <c r="F9" s="46"/>
    </row>
    <row r="10" spans="1:12" ht="24.95" customHeight="1">
      <c r="A10" s="253" t="s">
        <v>154</v>
      </c>
      <c r="B10" s="253"/>
      <c r="C10" s="253"/>
      <c r="D10" s="30">
        <f>SUM(D6:D9)</f>
        <v>568802045</v>
      </c>
      <c r="E10" s="44"/>
      <c r="F10" s="46"/>
    </row>
    <row r="11" spans="1:12" ht="30.75" customHeight="1">
      <c r="A11" s="254" t="s">
        <v>159</v>
      </c>
      <c r="B11" s="254"/>
      <c r="C11" s="254"/>
      <c r="D11" s="30">
        <f>D5+D10</f>
        <v>608802045</v>
      </c>
      <c r="E11" s="47"/>
      <c r="F11" s="47"/>
    </row>
    <row r="12" spans="1:12" ht="356.45" customHeight="1"/>
    <row r="13" spans="1:12" ht="18" customHeight="1"/>
  </sheetData>
  <mergeCells count="7">
    <mergeCell ref="A1:F1"/>
    <mergeCell ref="A3:B3"/>
    <mergeCell ref="A5:C5"/>
    <mergeCell ref="A10:C10"/>
    <mergeCell ref="A11:C11"/>
    <mergeCell ref="B8:B9"/>
    <mergeCell ref="A6:A9"/>
  </mergeCells>
  <phoneticPr fontId="1" type="noConversion"/>
  <printOptions horizontalCentered="1"/>
  <pageMargins left="0.23622047244094491" right="0.23622047244094491" top="0.15748031496062992" bottom="0" header="0.15748031496062992" footer="0"/>
  <pageSetup paperSize="9" scale="95" firstPageNumber="4294967295" pageOrder="overThenDown" orientation="portrait" verticalDpi="0" r:id="rId1"/>
  <headerFooter alignWithMargins="0">
    <oddHeader>&amp;L&amp;C&amp;R</oddHeader>
    <oddFooter>&amp;L&amp;C&amp;R</oddFooter>
  </headerFooter>
  <rowBreaks count="1" manualBreakCount="1">
    <brk id="13" min="1" max="16383" man="1"/>
  </rowBreaks>
  <ignoredErrors>
    <ignoredError sqref="D10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30"/>
  <sheetViews>
    <sheetView workbookViewId="0">
      <selection sqref="A1:E1"/>
    </sheetView>
  </sheetViews>
  <sheetFormatPr defaultRowHeight="12.75" customHeight="1"/>
  <cols>
    <col min="1" max="1" width="16.375" style="7" customWidth="1"/>
    <col min="2" max="2" width="13.375" style="7" customWidth="1"/>
    <col min="3" max="3" width="16.375" style="7" customWidth="1"/>
    <col min="4" max="4" width="13.625" style="7" customWidth="1"/>
    <col min="5" max="5" width="28" style="7" customWidth="1"/>
    <col min="6" max="256" width="9" style="7"/>
    <col min="257" max="260" width="16.375" style="7" customWidth="1"/>
    <col min="261" max="261" width="28" style="7" customWidth="1"/>
    <col min="262" max="512" width="9" style="7"/>
    <col min="513" max="516" width="16.375" style="7" customWidth="1"/>
    <col min="517" max="517" width="28" style="7" customWidth="1"/>
    <col min="518" max="768" width="9" style="7"/>
    <col min="769" max="772" width="16.375" style="7" customWidth="1"/>
    <col min="773" max="773" width="28" style="7" customWidth="1"/>
    <col min="774" max="1024" width="9" style="7"/>
    <col min="1025" max="1028" width="16.375" style="7" customWidth="1"/>
    <col min="1029" max="1029" width="28" style="7" customWidth="1"/>
    <col min="1030" max="1280" width="9" style="7"/>
    <col min="1281" max="1284" width="16.375" style="7" customWidth="1"/>
    <col min="1285" max="1285" width="28" style="7" customWidth="1"/>
    <col min="1286" max="1536" width="9" style="7"/>
    <col min="1537" max="1540" width="16.375" style="7" customWidth="1"/>
    <col min="1541" max="1541" width="28" style="7" customWidth="1"/>
    <col min="1542" max="1792" width="9" style="7"/>
    <col min="1793" max="1796" width="16.375" style="7" customWidth="1"/>
    <col min="1797" max="1797" width="28" style="7" customWidth="1"/>
    <col min="1798" max="2048" width="9" style="7"/>
    <col min="2049" max="2052" width="16.375" style="7" customWidth="1"/>
    <col min="2053" max="2053" width="28" style="7" customWidth="1"/>
    <col min="2054" max="2304" width="9" style="7"/>
    <col min="2305" max="2308" width="16.375" style="7" customWidth="1"/>
    <col min="2309" max="2309" width="28" style="7" customWidth="1"/>
    <col min="2310" max="2560" width="9" style="7"/>
    <col min="2561" max="2564" width="16.375" style="7" customWidth="1"/>
    <col min="2565" max="2565" width="28" style="7" customWidth="1"/>
    <col min="2566" max="2816" width="9" style="7"/>
    <col min="2817" max="2820" width="16.375" style="7" customWidth="1"/>
    <col min="2821" max="2821" width="28" style="7" customWidth="1"/>
    <col min="2822" max="3072" width="9" style="7"/>
    <col min="3073" max="3076" width="16.375" style="7" customWidth="1"/>
    <col min="3077" max="3077" width="28" style="7" customWidth="1"/>
    <col min="3078" max="3328" width="9" style="7"/>
    <col min="3329" max="3332" width="16.375" style="7" customWidth="1"/>
    <col min="3333" max="3333" width="28" style="7" customWidth="1"/>
    <col min="3334" max="3584" width="9" style="7"/>
    <col min="3585" max="3588" width="16.375" style="7" customWidth="1"/>
    <col min="3589" max="3589" width="28" style="7" customWidth="1"/>
    <col min="3590" max="3840" width="9" style="7"/>
    <col min="3841" max="3844" width="16.375" style="7" customWidth="1"/>
    <col min="3845" max="3845" width="28" style="7" customWidth="1"/>
    <col min="3846" max="4096" width="9" style="7"/>
    <col min="4097" max="4100" width="16.375" style="7" customWidth="1"/>
    <col min="4101" max="4101" width="28" style="7" customWidth="1"/>
    <col min="4102" max="4352" width="9" style="7"/>
    <col min="4353" max="4356" width="16.375" style="7" customWidth="1"/>
    <col min="4357" max="4357" width="28" style="7" customWidth="1"/>
    <col min="4358" max="4608" width="9" style="7"/>
    <col min="4609" max="4612" width="16.375" style="7" customWidth="1"/>
    <col min="4613" max="4613" width="28" style="7" customWidth="1"/>
    <col min="4614" max="4864" width="9" style="7"/>
    <col min="4865" max="4868" width="16.375" style="7" customWidth="1"/>
    <col min="4869" max="4869" width="28" style="7" customWidth="1"/>
    <col min="4870" max="5120" width="9" style="7"/>
    <col min="5121" max="5124" width="16.375" style="7" customWidth="1"/>
    <col min="5125" max="5125" width="28" style="7" customWidth="1"/>
    <col min="5126" max="5376" width="9" style="7"/>
    <col min="5377" max="5380" width="16.375" style="7" customWidth="1"/>
    <col min="5381" max="5381" width="28" style="7" customWidth="1"/>
    <col min="5382" max="5632" width="9" style="7"/>
    <col min="5633" max="5636" width="16.375" style="7" customWidth="1"/>
    <col min="5637" max="5637" width="28" style="7" customWidth="1"/>
    <col min="5638" max="5888" width="9" style="7"/>
    <col min="5889" max="5892" width="16.375" style="7" customWidth="1"/>
    <col min="5893" max="5893" width="28" style="7" customWidth="1"/>
    <col min="5894" max="6144" width="9" style="7"/>
    <col min="6145" max="6148" width="16.375" style="7" customWidth="1"/>
    <col min="6149" max="6149" width="28" style="7" customWidth="1"/>
    <col min="6150" max="6400" width="9" style="7"/>
    <col min="6401" max="6404" width="16.375" style="7" customWidth="1"/>
    <col min="6405" max="6405" width="28" style="7" customWidth="1"/>
    <col min="6406" max="6656" width="9" style="7"/>
    <col min="6657" max="6660" width="16.375" style="7" customWidth="1"/>
    <col min="6661" max="6661" width="28" style="7" customWidth="1"/>
    <col min="6662" max="6912" width="9" style="7"/>
    <col min="6913" max="6916" width="16.375" style="7" customWidth="1"/>
    <col min="6917" max="6917" width="28" style="7" customWidth="1"/>
    <col min="6918" max="7168" width="9" style="7"/>
    <col min="7169" max="7172" width="16.375" style="7" customWidth="1"/>
    <col min="7173" max="7173" width="28" style="7" customWidth="1"/>
    <col min="7174" max="7424" width="9" style="7"/>
    <col min="7425" max="7428" width="16.375" style="7" customWidth="1"/>
    <col min="7429" max="7429" width="28" style="7" customWidth="1"/>
    <col min="7430" max="7680" width="9" style="7"/>
    <col min="7681" max="7684" width="16.375" style="7" customWidth="1"/>
    <col min="7685" max="7685" width="28" style="7" customWidth="1"/>
    <col min="7686" max="7936" width="9" style="7"/>
    <col min="7937" max="7940" width="16.375" style="7" customWidth="1"/>
    <col min="7941" max="7941" width="28" style="7" customWidth="1"/>
    <col min="7942" max="8192" width="9" style="7"/>
    <col min="8193" max="8196" width="16.375" style="7" customWidth="1"/>
    <col min="8197" max="8197" width="28" style="7" customWidth="1"/>
    <col min="8198" max="8448" width="9" style="7"/>
    <col min="8449" max="8452" width="16.375" style="7" customWidth="1"/>
    <col min="8453" max="8453" width="28" style="7" customWidth="1"/>
    <col min="8454" max="8704" width="9" style="7"/>
    <col min="8705" max="8708" width="16.375" style="7" customWidth="1"/>
    <col min="8709" max="8709" width="28" style="7" customWidth="1"/>
    <col min="8710" max="8960" width="9" style="7"/>
    <col min="8961" max="8964" width="16.375" style="7" customWidth="1"/>
    <col min="8965" max="8965" width="28" style="7" customWidth="1"/>
    <col min="8966" max="9216" width="9" style="7"/>
    <col min="9217" max="9220" width="16.375" style="7" customWidth="1"/>
    <col min="9221" max="9221" width="28" style="7" customWidth="1"/>
    <col min="9222" max="9472" width="9" style="7"/>
    <col min="9473" max="9476" width="16.375" style="7" customWidth="1"/>
    <col min="9477" max="9477" width="28" style="7" customWidth="1"/>
    <col min="9478" max="9728" width="9" style="7"/>
    <col min="9729" max="9732" width="16.375" style="7" customWidth="1"/>
    <col min="9733" max="9733" width="28" style="7" customWidth="1"/>
    <col min="9734" max="9984" width="9" style="7"/>
    <col min="9985" max="9988" width="16.375" style="7" customWidth="1"/>
    <col min="9989" max="9989" width="28" style="7" customWidth="1"/>
    <col min="9990" max="10240" width="9" style="7"/>
    <col min="10241" max="10244" width="16.375" style="7" customWidth="1"/>
    <col min="10245" max="10245" width="28" style="7" customWidth="1"/>
    <col min="10246" max="10496" width="9" style="7"/>
    <col min="10497" max="10500" width="16.375" style="7" customWidth="1"/>
    <col min="10501" max="10501" width="28" style="7" customWidth="1"/>
    <col min="10502" max="10752" width="9" style="7"/>
    <col min="10753" max="10756" width="16.375" style="7" customWidth="1"/>
    <col min="10757" max="10757" width="28" style="7" customWidth="1"/>
    <col min="10758" max="11008" width="9" style="7"/>
    <col min="11009" max="11012" width="16.375" style="7" customWidth="1"/>
    <col min="11013" max="11013" width="28" style="7" customWidth="1"/>
    <col min="11014" max="11264" width="9" style="7"/>
    <col min="11265" max="11268" width="16.375" style="7" customWidth="1"/>
    <col min="11269" max="11269" width="28" style="7" customWidth="1"/>
    <col min="11270" max="11520" width="9" style="7"/>
    <col min="11521" max="11524" width="16.375" style="7" customWidth="1"/>
    <col min="11525" max="11525" width="28" style="7" customWidth="1"/>
    <col min="11526" max="11776" width="9" style="7"/>
    <col min="11777" max="11780" width="16.375" style="7" customWidth="1"/>
    <col min="11781" max="11781" width="28" style="7" customWidth="1"/>
    <col min="11782" max="12032" width="9" style="7"/>
    <col min="12033" max="12036" width="16.375" style="7" customWidth="1"/>
    <col min="12037" max="12037" width="28" style="7" customWidth="1"/>
    <col min="12038" max="12288" width="9" style="7"/>
    <col min="12289" max="12292" width="16.375" style="7" customWidth="1"/>
    <col min="12293" max="12293" width="28" style="7" customWidth="1"/>
    <col min="12294" max="12544" width="9" style="7"/>
    <col min="12545" max="12548" width="16.375" style="7" customWidth="1"/>
    <col min="12549" max="12549" width="28" style="7" customWidth="1"/>
    <col min="12550" max="12800" width="9" style="7"/>
    <col min="12801" max="12804" width="16.375" style="7" customWidth="1"/>
    <col min="12805" max="12805" width="28" style="7" customWidth="1"/>
    <col min="12806" max="13056" width="9" style="7"/>
    <col min="13057" max="13060" width="16.375" style="7" customWidth="1"/>
    <col min="13061" max="13061" width="28" style="7" customWidth="1"/>
    <col min="13062" max="13312" width="9" style="7"/>
    <col min="13313" max="13316" width="16.375" style="7" customWidth="1"/>
    <col min="13317" max="13317" width="28" style="7" customWidth="1"/>
    <col min="13318" max="13568" width="9" style="7"/>
    <col min="13569" max="13572" width="16.375" style="7" customWidth="1"/>
    <col min="13573" max="13573" width="28" style="7" customWidth="1"/>
    <col min="13574" max="13824" width="9" style="7"/>
    <col min="13825" max="13828" width="16.375" style="7" customWidth="1"/>
    <col min="13829" max="13829" width="28" style="7" customWidth="1"/>
    <col min="13830" max="14080" width="9" style="7"/>
    <col min="14081" max="14084" width="16.375" style="7" customWidth="1"/>
    <col min="14085" max="14085" width="28" style="7" customWidth="1"/>
    <col min="14086" max="14336" width="9" style="7"/>
    <col min="14337" max="14340" width="16.375" style="7" customWidth="1"/>
    <col min="14341" max="14341" width="28" style="7" customWidth="1"/>
    <col min="14342" max="14592" width="9" style="7"/>
    <col min="14593" max="14596" width="16.375" style="7" customWidth="1"/>
    <col min="14597" max="14597" width="28" style="7" customWidth="1"/>
    <col min="14598" max="14848" width="9" style="7"/>
    <col min="14849" max="14852" width="16.375" style="7" customWidth="1"/>
    <col min="14853" max="14853" width="28" style="7" customWidth="1"/>
    <col min="14854" max="15104" width="9" style="7"/>
    <col min="15105" max="15108" width="16.375" style="7" customWidth="1"/>
    <col min="15109" max="15109" width="28" style="7" customWidth="1"/>
    <col min="15110" max="15360" width="9" style="7"/>
    <col min="15361" max="15364" width="16.375" style="7" customWidth="1"/>
    <col min="15365" max="15365" width="28" style="7" customWidth="1"/>
    <col min="15366" max="15616" width="9" style="7"/>
    <col min="15617" max="15620" width="16.375" style="7" customWidth="1"/>
    <col min="15621" max="15621" width="28" style="7" customWidth="1"/>
    <col min="15622" max="15872" width="9" style="7"/>
    <col min="15873" max="15876" width="16.375" style="7" customWidth="1"/>
    <col min="15877" max="15877" width="28" style="7" customWidth="1"/>
    <col min="15878" max="16128" width="9" style="7"/>
    <col min="16129" max="16132" width="16.375" style="7" customWidth="1"/>
    <col min="16133" max="16133" width="28" style="7" customWidth="1"/>
    <col min="16134" max="16384" width="9" style="7"/>
  </cols>
  <sheetData>
    <row r="1" spans="1:12" ht="49.5" customHeight="1">
      <c r="A1" s="238" t="s">
        <v>162</v>
      </c>
      <c r="B1" s="238"/>
      <c r="C1" s="238"/>
      <c r="D1" s="238"/>
      <c r="E1" s="238"/>
      <c r="F1" s="33"/>
      <c r="G1" s="33"/>
      <c r="H1" s="33"/>
      <c r="I1" s="33"/>
      <c r="J1" s="33"/>
      <c r="K1" s="33"/>
      <c r="L1" s="33"/>
    </row>
    <row r="2" spans="1:12" ht="13.5" customHeight="1">
      <c r="B2" s="8"/>
      <c r="C2" s="8"/>
      <c r="D2" s="8"/>
      <c r="E2" s="90" t="s">
        <v>804</v>
      </c>
      <c r="F2" s="9"/>
      <c r="G2" s="9"/>
      <c r="H2" s="9"/>
      <c r="I2" s="9"/>
      <c r="J2" s="9"/>
      <c r="K2" s="9"/>
      <c r="L2" s="10"/>
    </row>
    <row r="3" spans="1:12" ht="28.9" customHeight="1">
      <c r="A3" s="11" t="s">
        <v>163</v>
      </c>
      <c r="B3" s="11" t="s">
        <v>164</v>
      </c>
      <c r="C3" s="11" t="s">
        <v>142</v>
      </c>
      <c r="D3" s="11" t="s">
        <v>165</v>
      </c>
      <c r="E3" s="11" t="s">
        <v>150</v>
      </c>
    </row>
    <row r="4" spans="1:12" ht="35.1" customHeight="1">
      <c r="A4" s="12" t="s">
        <v>166</v>
      </c>
      <c r="B4" s="262" t="s">
        <v>167</v>
      </c>
      <c r="C4" s="14">
        <v>2160000</v>
      </c>
      <c r="D4" s="262" t="s">
        <v>168</v>
      </c>
      <c r="E4" s="13" t="s">
        <v>169</v>
      </c>
    </row>
    <row r="5" spans="1:12" ht="35.1" customHeight="1">
      <c r="A5" s="12" t="s">
        <v>170</v>
      </c>
      <c r="B5" s="263"/>
      <c r="C5" s="14">
        <v>21070000</v>
      </c>
      <c r="D5" s="263"/>
      <c r="E5" s="13" t="s">
        <v>171</v>
      </c>
    </row>
    <row r="6" spans="1:12" ht="35.1" customHeight="1">
      <c r="A6" s="12" t="s">
        <v>172</v>
      </c>
      <c r="B6" s="263"/>
      <c r="C6" s="14">
        <v>38864000</v>
      </c>
      <c r="D6" s="263"/>
      <c r="E6" s="13" t="s">
        <v>173</v>
      </c>
    </row>
    <row r="7" spans="1:12" ht="35.1" customHeight="1">
      <c r="A7" s="12" t="s">
        <v>174</v>
      </c>
      <c r="B7" s="263"/>
      <c r="C7" s="14">
        <v>16259000</v>
      </c>
      <c r="D7" s="263"/>
      <c r="E7" s="13" t="s">
        <v>175</v>
      </c>
    </row>
    <row r="8" spans="1:12" ht="35.1" customHeight="1">
      <c r="A8" s="12" t="s">
        <v>176</v>
      </c>
      <c r="B8" s="263"/>
      <c r="C8" s="14">
        <v>52654000</v>
      </c>
      <c r="D8" s="263"/>
      <c r="E8" s="13" t="s">
        <v>177</v>
      </c>
    </row>
    <row r="9" spans="1:12" ht="35.1" customHeight="1">
      <c r="A9" s="12" t="s">
        <v>176</v>
      </c>
      <c r="B9" s="263"/>
      <c r="C9" s="14">
        <v>2160000</v>
      </c>
      <c r="D9" s="263"/>
      <c r="E9" s="13" t="s">
        <v>169</v>
      </c>
    </row>
    <row r="10" spans="1:12" ht="35.1" customHeight="1">
      <c r="A10" s="12" t="s">
        <v>178</v>
      </c>
      <c r="B10" s="263"/>
      <c r="C10" s="14">
        <v>18542000</v>
      </c>
      <c r="D10" s="263"/>
      <c r="E10" s="13" t="s">
        <v>179</v>
      </c>
    </row>
    <row r="11" spans="1:12" ht="35.1" customHeight="1">
      <c r="A11" s="12" t="s">
        <v>178</v>
      </c>
      <c r="B11" s="263"/>
      <c r="C11" s="14">
        <v>2160000</v>
      </c>
      <c r="D11" s="263"/>
      <c r="E11" s="13" t="s">
        <v>169</v>
      </c>
    </row>
    <row r="12" spans="1:12" ht="35.1" customHeight="1">
      <c r="A12" s="12" t="s">
        <v>180</v>
      </c>
      <c r="B12" s="263"/>
      <c r="C12" s="14">
        <v>74492000</v>
      </c>
      <c r="D12" s="263"/>
      <c r="E12" s="13" t="s">
        <v>181</v>
      </c>
    </row>
    <row r="13" spans="1:12" ht="35.1" customHeight="1">
      <c r="A13" s="12" t="s">
        <v>182</v>
      </c>
      <c r="B13" s="263"/>
      <c r="C13" s="14">
        <v>2160000</v>
      </c>
      <c r="D13" s="263"/>
      <c r="E13" s="13" t="s">
        <v>169</v>
      </c>
    </row>
    <row r="14" spans="1:12" ht="35.1" customHeight="1">
      <c r="A14" s="12" t="s">
        <v>183</v>
      </c>
      <c r="B14" s="263"/>
      <c r="C14" s="14">
        <v>21771000</v>
      </c>
      <c r="D14" s="263"/>
      <c r="E14" s="13" t="s">
        <v>184</v>
      </c>
    </row>
    <row r="15" spans="1:12" ht="35.1" customHeight="1">
      <c r="A15" s="12" t="s">
        <v>185</v>
      </c>
      <c r="B15" s="264"/>
      <c r="C15" s="14">
        <v>9188000</v>
      </c>
      <c r="D15" s="264"/>
      <c r="E15" s="13" t="s">
        <v>186</v>
      </c>
    </row>
    <row r="16" spans="1:12" ht="28.9" customHeight="1">
      <c r="A16" s="19" t="s">
        <v>154</v>
      </c>
      <c r="B16" s="265">
        <f>SUM(C4:C15)</f>
        <v>261480000</v>
      </c>
      <c r="C16" s="265"/>
      <c r="D16" s="266"/>
      <c r="E16" s="266"/>
    </row>
    <row r="17" spans="1:6" s="36" customFormat="1" ht="29.1" customHeight="1">
      <c r="A17" s="93">
        <v>40935</v>
      </c>
      <c r="B17" s="259" t="s">
        <v>187</v>
      </c>
      <c r="C17" s="34">
        <v>124047200</v>
      </c>
      <c r="D17" s="259" t="s">
        <v>168</v>
      </c>
      <c r="E17" s="94" t="s">
        <v>188</v>
      </c>
      <c r="F17" s="35"/>
    </row>
    <row r="18" spans="1:6" s="36" customFormat="1" ht="29.1" customHeight="1">
      <c r="A18" s="93">
        <v>40962</v>
      </c>
      <c r="B18" s="260"/>
      <c r="C18" s="34">
        <v>124047200</v>
      </c>
      <c r="D18" s="260"/>
      <c r="E18" s="94" t="s">
        <v>188</v>
      </c>
      <c r="F18" s="35"/>
    </row>
    <row r="19" spans="1:6" s="36" customFormat="1" ht="29.1" customHeight="1">
      <c r="A19" s="93">
        <v>40989</v>
      </c>
      <c r="B19" s="260"/>
      <c r="C19" s="34">
        <v>124047200</v>
      </c>
      <c r="D19" s="260"/>
      <c r="E19" s="94" t="s">
        <v>188</v>
      </c>
      <c r="F19" s="35"/>
    </row>
    <row r="20" spans="1:6" s="36" customFormat="1" ht="29.1" customHeight="1">
      <c r="A20" s="93">
        <v>41017</v>
      </c>
      <c r="B20" s="260"/>
      <c r="C20" s="34">
        <v>206744000</v>
      </c>
      <c r="D20" s="260"/>
      <c r="E20" s="94" t="s">
        <v>189</v>
      </c>
      <c r="F20" s="35"/>
    </row>
    <row r="21" spans="1:6" s="36" customFormat="1" ht="29.1" customHeight="1">
      <c r="A21" s="93">
        <v>41088</v>
      </c>
      <c r="B21" s="260"/>
      <c r="C21" s="34">
        <v>124047200</v>
      </c>
      <c r="D21" s="260"/>
      <c r="E21" s="94" t="s">
        <v>188</v>
      </c>
      <c r="F21" s="35"/>
    </row>
    <row r="22" spans="1:6" s="36" customFormat="1" ht="29.1" customHeight="1">
      <c r="A22" s="93">
        <v>41113</v>
      </c>
      <c r="B22" s="260"/>
      <c r="C22" s="34">
        <v>124047200</v>
      </c>
      <c r="D22" s="260"/>
      <c r="E22" s="94" t="s">
        <v>188</v>
      </c>
      <c r="F22" s="35"/>
    </row>
    <row r="23" spans="1:6" s="36" customFormat="1" ht="29.1" customHeight="1">
      <c r="A23" s="93">
        <v>41144</v>
      </c>
      <c r="B23" s="260"/>
      <c r="C23" s="34">
        <v>124047200</v>
      </c>
      <c r="D23" s="260"/>
      <c r="E23" s="94" t="s">
        <v>188</v>
      </c>
      <c r="F23" s="35"/>
    </row>
    <row r="24" spans="1:6" s="36" customFormat="1" ht="29.1" customHeight="1">
      <c r="A24" s="93">
        <v>41184</v>
      </c>
      <c r="B24" s="260"/>
      <c r="C24" s="34">
        <v>124047200</v>
      </c>
      <c r="D24" s="260"/>
      <c r="E24" s="94" t="s">
        <v>188</v>
      </c>
      <c r="F24" s="35"/>
    </row>
    <row r="25" spans="1:6" s="36" customFormat="1" ht="28.5" customHeight="1">
      <c r="A25" s="93">
        <v>41212</v>
      </c>
      <c r="B25" s="261"/>
      <c r="C25" s="34">
        <v>165397600</v>
      </c>
      <c r="D25" s="261"/>
      <c r="E25" s="94" t="s">
        <v>190</v>
      </c>
      <c r="F25" s="35"/>
    </row>
    <row r="26" spans="1:6" ht="28.9" customHeight="1">
      <c r="A26" s="95" t="s">
        <v>154</v>
      </c>
      <c r="B26" s="271">
        <f>SUM(C17:C25)</f>
        <v>1240472000</v>
      </c>
      <c r="C26" s="272"/>
      <c r="D26" s="273"/>
      <c r="E26" s="274"/>
    </row>
    <row r="27" spans="1:6" ht="28.9" customHeight="1">
      <c r="A27" s="95" t="s">
        <v>191</v>
      </c>
      <c r="B27" s="275" t="s">
        <v>192</v>
      </c>
      <c r="C27" s="96">
        <v>70000000</v>
      </c>
      <c r="D27" s="259" t="s">
        <v>168</v>
      </c>
      <c r="E27" s="94" t="s">
        <v>193</v>
      </c>
    </row>
    <row r="28" spans="1:6" ht="28.9" customHeight="1">
      <c r="A28" s="95" t="s">
        <v>194</v>
      </c>
      <c r="B28" s="276"/>
      <c r="C28" s="96">
        <v>31000000</v>
      </c>
      <c r="D28" s="261"/>
      <c r="E28" s="94" t="s">
        <v>195</v>
      </c>
    </row>
    <row r="29" spans="1:6" ht="29.1" customHeight="1">
      <c r="A29" s="95" t="s">
        <v>154</v>
      </c>
      <c r="B29" s="267">
        <f>SUM(C27:C28)</f>
        <v>101000000</v>
      </c>
      <c r="C29" s="268"/>
      <c r="D29" s="269"/>
      <c r="E29" s="270"/>
    </row>
    <row r="30" spans="1:6" ht="29.1" customHeight="1">
      <c r="A30" s="95" t="s">
        <v>159</v>
      </c>
      <c r="B30" s="267">
        <f>B16+B26+B29</f>
        <v>1602952000</v>
      </c>
      <c r="C30" s="268"/>
      <c r="D30" s="269"/>
      <c r="E30" s="270"/>
    </row>
  </sheetData>
  <mergeCells count="15">
    <mergeCell ref="B30:C30"/>
    <mergeCell ref="D30:E30"/>
    <mergeCell ref="B26:C26"/>
    <mergeCell ref="D26:E26"/>
    <mergeCell ref="B27:B28"/>
    <mergeCell ref="D27:D28"/>
    <mergeCell ref="B29:C29"/>
    <mergeCell ref="D29:E29"/>
    <mergeCell ref="B17:B25"/>
    <mergeCell ref="D17:D25"/>
    <mergeCell ref="A1:E1"/>
    <mergeCell ref="B4:B15"/>
    <mergeCell ref="D4:D15"/>
    <mergeCell ref="B16:C16"/>
    <mergeCell ref="D16:E16"/>
  </mergeCells>
  <phoneticPr fontId="7" type="noConversion"/>
  <printOptions horizontalCentered="1"/>
  <pageMargins left="0" right="0" top="0" bottom="0" header="0" footer="0"/>
  <pageSetup paperSize="9" firstPageNumber="4294967295" pageOrder="overThenDown" orientation="portrait" verticalDpi="0" r:id="rId1"/>
  <headerFooter alignWithMargins="0">
    <oddHeader>&amp;L&amp;C&amp;R</oddHeader>
    <oddFooter>&amp;L&amp;C&amp;R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36"/>
  <sheetViews>
    <sheetView workbookViewId="0">
      <selection sqref="A1:L1"/>
    </sheetView>
  </sheetViews>
  <sheetFormatPr defaultRowHeight="12.75" customHeight="1"/>
  <cols>
    <col min="1" max="1" width="3.5" style="113" customWidth="1"/>
    <col min="2" max="2" width="9.375" style="113" customWidth="1"/>
    <col min="3" max="3" width="8" style="113" customWidth="1"/>
    <col min="4" max="5" width="9.375" style="113" customWidth="1"/>
    <col min="6" max="6" width="5.375" style="113" customWidth="1"/>
    <col min="7" max="7" width="8" style="113" customWidth="1"/>
    <col min="8" max="8" width="8.375" style="113" customWidth="1"/>
    <col min="9" max="9" width="7.5" style="113" customWidth="1"/>
    <col min="10" max="10" width="6.75" style="113" customWidth="1"/>
    <col min="11" max="11" width="8" style="113" customWidth="1"/>
    <col min="12" max="12" width="9.375" style="113" customWidth="1"/>
    <col min="13" max="256" width="9" style="113"/>
    <col min="257" max="257" width="3.5" style="113" customWidth="1"/>
    <col min="258" max="258" width="9.375" style="113" customWidth="1"/>
    <col min="259" max="259" width="8" style="113" customWidth="1"/>
    <col min="260" max="261" width="9.375" style="113" customWidth="1"/>
    <col min="262" max="262" width="5.375" style="113" customWidth="1"/>
    <col min="263" max="263" width="8" style="113" customWidth="1"/>
    <col min="264" max="264" width="8.375" style="113" customWidth="1"/>
    <col min="265" max="265" width="7.5" style="113" customWidth="1"/>
    <col min="266" max="266" width="6.75" style="113" customWidth="1"/>
    <col min="267" max="267" width="8" style="113" customWidth="1"/>
    <col min="268" max="268" width="9.375" style="113" customWidth="1"/>
    <col min="269" max="512" width="9" style="113"/>
    <col min="513" max="513" width="3.5" style="113" customWidth="1"/>
    <col min="514" max="514" width="9.375" style="113" customWidth="1"/>
    <col min="515" max="515" width="8" style="113" customWidth="1"/>
    <col min="516" max="517" width="9.375" style="113" customWidth="1"/>
    <col min="518" max="518" width="5.375" style="113" customWidth="1"/>
    <col min="519" max="519" width="8" style="113" customWidth="1"/>
    <col min="520" max="520" width="8.375" style="113" customWidth="1"/>
    <col min="521" max="521" width="7.5" style="113" customWidth="1"/>
    <col min="522" max="522" width="6.75" style="113" customWidth="1"/>
    <col min="523" max="523" width="8" style="113" customWidth="1"/>
    <col min="524" max="524" width="9.375" style="113" customWidth="1"/>
    <col min="525" max="768" width="9" style="113"/>
    <col min="769" max="769" width="3.5" style="113" customWidth="1"/>
    <col min="770" max="770" width="9.375" style="113" customWidth="1"/>
    <col min="771" max="771" width="8" style="113" customWidth="1"/>
    <col min="772" max="773" width="9.375" style="113" customWidth="1"/>
    <col min="774" max="774" width="5.375" style="113" customWidth="1"/>
    <col min="775" max="775" width="8" style="113" customWidth="1"/>
    <col min="776" max="776" width="8.375" style="113" customWidth="1"/>
    <col min="777" max="777" width="7.5" style="113" customWidth="1"/>
    <col min="778" max="778" width="6.75" style="113" customWidth="1"/>
    <col min="779" max="779" width="8" style="113" customWidth="1"/>
    <col min="780" max="780" width="9.375" style="113" customWidth="1"/>
    <col min="781" max="1024" width="9" style="113"/>
    <col min="1025" max="1025" width="3.5" style="113" customWidth="1"/>
    <col min="1026" max="1026" width="9.375" style="113" customWidth="1"/>
    <col min="1027" max="1027" width="8" style="113" customWidth="1"/>
    <col min="1028" max="1029" width="9.375" style="113" customWidth="1"/>
    <col min="1030" max="1030" width="5.375" style="113" customWidth="1"/>
    <col min="1031" max="1031" width="8" style="113" customWidth="1"/>
    <col min="1032" max="1032" width="8.375" style="113" customWidth="1"/>
    <col min="1033" max="1033" width="7.5" style="113" customWidth="1"/>
    <col min="1034" max="1034" width="6.75" style="113" customWidth="1"/>
    <col min="1035" max="1035" width="8" style="113" customWidth="1"/>
    <col min="1036" max="1036" width="9.375" style="113" customWidth="1"/>
    <col min="1037" max="1280" width="9" style="113"/>
    <col min="1281" max="1281" width="3.5" style="113" customWidth="1"/>
    <col min="1282" max="1282" width="9.375" style="113" customWidth="1"/>
    <col min="1283" max="1283" width="8" style="113" customWidth="1"/>
    <col min="1284" max="1285" width="9.375" style="113" customWidth="1"/>
    <col min="1286" max="1286" width="5.375" style="113" customWidth="1"/>
    <col min="1287" max="1287" width="8" style="113" customWidth="1"/>
    <col min="1288" max="1288" width="8.375" style="113" customWidth="1"/>
    <col min="1289" max="1289" width="7.5" style="113" customWidth="1"/>
    <col min="1290" max="1290" width="6.75" style="113" customWidth="1"/>
    <col min="1291" max="1291" width="8" style="113" customWidth="1"/>
    <col min="1292" max="1292" width="9.375" style="113" customWidth="1"/>
    <col min="1293" max="1536" width="9" style="113"/>
    <col min="1537" max="1537" width="3.5" style="113" customWidth="1"/>
    <col min="1538" max="1538" width="9.375" style="113" customWidth="1"/>
    <col min="1539" max="1539" width="8" style="113" customWidth="1"/>
    <col min="1540" max="1541" width="9.375" style="113" customWidth="1"/>
    <col min="1542" max="1542" width="5.375" style="113" customWidth="1"/>
    <col min="1543" max="1543" width="8" style="113" customWidth="1"/>
    <col min="1544" max="1544" width="8.375" style="113" customWidth="1"/>
    <col min="1545" max="1545" width="7.5" style="113" customWidth="1"/>
    <col min="1546" max="1546" width="6.75" style="113" customWidth="1"/>
    <col min="1547" max="1547" width="8" style="113" customWidth="1"/>
    <col min="1548" max="1548" width="9.375" style="113" customWidth="1"/>
    <col min="1549" max="1792" width="9" style="113"/>
    <col min="1793" max="1793" width="3.5" style="113" customWidth="1"/>
    <col min="1794" max="1794" width="9.375" style="113" customWidth="1"/>
    <col min="1795" max="1795" width="8" style="113" customWidth="1"/>
    <col min="1796" max="1797" width="9.375" style="113" customWidth="1"/>
    <col min="1798" max="1798" width="5.375" style="113" customWidth="1"/>
    <col min="1799" max="1799" width="8" style="113" customWidth="1"/>
    <col min="1800" max="1800" width="8.375" style="113" customWidth="1"/>
    <col min="1801" max="1801" width="7.5" style="113" customWidth="1"/>
    <col min="1802" max="1802" width="6.75" style="113" customWidth="1"/>
    <col min="1803" max="1803" width="8" style="113" customWidth="1"/>
    <col min="1804" max="1804" width="9.375" style="113" customWidth="1"/>
    <col min="1805" max="2048" width="9" style="113"/>
    <col min="2049" max="2049" width="3.5" style="113" customWidth="1"/>
    <col min="2050" max="2050" width="9.375" style="113" customWidth="1"/>
    <col min="2051" max="2051" width="8" style="113" customWidth="1"/>
    <col min="2052" max="2053" width="9.375" style="113" customWidth="1"/>
    <col min="2054" max="2054" width="5.375" style="113" customWidth="1"/>
    <col min="2055" max="2055" width="8" style="113" customWidth="1"/>
    <col min="2056" max="2056" width="8.375" style="113" customWidth="1"/>
    <col min="2057" max="2057" width="7.5" style="113" customWidth="1"/>
    <col min="2058" max="2058" width="6.75" style="113" customWidth="1"/>
    <col min="2059" max="2059" width="8" style="113" customWidth="1"/>
    <col min="2060" max="2060" width="9.375" style="113" customWidth="1"/>
    <col min="2061" max="2304" width="9" style="113"/>
    <col min="2305" max="2305" width="3.5" style="113" customWidth="1"/>
    <col min="2306" max="2306" width="9.375" style="113" customWidth="1"/>
    <col min="2307" max="2307" width="8" style="113" customWidth="1"/>
    <col min="2308" max="2309" width="9.375" style="113" customWidth="1"/>
    <col min="2310" max="2310" width="5.375" style="113" customWidth="1"/>
    <col min="2311" max="2311" width="8" style="113" customWidth="1"/>
    <col min="2312" max="2312" width="8.375" style="113" customWidth="1"/>
    <col min="2313" max="2313" width="7.5" style="113" customWidth="1"/>
    <col min="2314" max="2314" width="6.75" style="113" customWidth="1"/>
    <col min="2315" max="2315" width="8" style="113" customWidth="1"/>
    <col min="2316" max="2316" width="9.375" style="113" customWidth="1"/>
    <col min="2317" max="2560" width="9" style="113"/>
    <col min="2561" max="2561" width="3.5" style="113" customWidth="1"/>
    <col min="2562" max="2562" width="9.375" style="113" customWidth="1"/>
    <col min="2563" max="2563" width="8" style="113" customWidth="1"/>
    <col min="2564" max="2565" width="9.375" style="113" customWidth="1"/>
    <col min="2566" max="2566" width="5.375" style="113" customWidth="1"/>
    <col min="2567" max="2567" width="8" style="113" customWidth="1"/>
    <col min="2568" max="2568" width="8.375" style="113" customWidth="1"/>
    <col min="2569" max="2569" width="7.5" style="113" customWidth="1"/>
    <col min="2570" max="2570" width="6.75" style="113" customWidth="1"/>
    <col min="2571" max="2571" width="8" style="113" customWidth="1"/>
    <col min="2572" max="2572" width="9.375" style="113" customWidth="1"/>
    <col min="2573" max="2816" width="9" style="113"/>
    <col min="2817" max="2817" width="3.5" style="113" customWidth="1"/>
    <col min="2818" max="2818" width="9.375" style="113" customWidth="1"/>
    <col min="2819" max="2819" width="8" style="113" customWidth="1"/>
    <col min="2820" max="2821" width="9.375" style="113" customWidth="1"/>
    <col min="2822" max="2822" width="5.375" style="113" customWidth="1"/>
    <col min="2823" max="2823" width="8" style="113" customWidth="1"/>
    <col min="2824" max="2824" width="8.375" style="113" customWidth="1"/>
    <col min="2825" max="2825" width="7.5" style="113" customWidth="1"/>
    <col min="2826" max="2826" width="6.75" style="113" customWidth="1"/>
    <col min="2827" max="2827" width="8" style="113" customWidth="1"/>
    <col min="2828" max="2828" width="9.375" style="113" customWidth="1"/>
    <col min="2829" max="3072" width="9" style="113"/>
    <col min="3073" max="3073" width="3.5" style="113" customWidth="1"/>
    <col min="3074" max="3074" width="9.375" style="113" customWidth="1"/>
    <col min="3075" max="3075" width="8" style="113" customWidth="1"/>
    <col min="3076" max="3077" width="9.375" style="113" customWidth="1"/>
    <col min="3078" max="3078" width="5.375" style="113" customWidth="1"/>
    <col min="3079" max="3079" width="8" style="113" customWidth="1"/>
    <col min="3080" max="3080" width="8.375" style="113" customWidth="1"/>
    <col min="3081" max="3081" width="7.5" style="113" customWidth="1"/>
    <col min="3082" max="3082" width="6.75" style="113" customWidth="1"/>
    <col min="3083" max="3083" width="8" style="113" customWidth="1"/>
    <col min="3084" max="3084" width="9.375" style="113" customWidth="1"/>
    <col min="3085" max="3328" width="9" style="113"/>
    <col min="3329" max="3329" width="3.5" style="113" customWidth="1"/>
    <col min="3330" max="3330" width="9.375" style="113" customWidth="1"/>
    <col min="3331" max="3331" width="8" style="113" customWidth="1"/>
    <col min="3332" max="3333" width="9.375" style="113" customWidth="1"/>
    <col min="3334" max="3334" width="5.375" style="113" customWidth="1"/>
    <col min="3335" max="3335" width="8" style="113" customWidth="1"/>
    <col min="3336" max="3336" width="8.375" style="113" customWidth="1"/>
    <col min="3337" max="3337" width="7.5" style="113" customWidth="1"/>
    <col min="3338" max="3338" width="6.75" style="113" customWidth="1"/>
    <col min="3339" max="3339" width="8" style="113" customWidth="1"/>
    <col min="3340" max="3340" width="9.375" style="113" customWidth="1"/>
    <col min="3341" max="3584" width="9" style="113"/>
    <col min="3585" max="3585" width="3.5" style="113" customWidth="1"/>
    <col min="3586" max="3586" width="9.375" style="113" customWidth="1"/>
    <col min="3587" max="3587" width="8" style="113" customWidth="1"/>
    <col min="3588" max="3589" width="9.375" style="113" customWidth="1"/>
    <col min="3590" max="3590" width="5.375" style="113" customWidth="1"/>
    <col min="3591" max="3591" width="8" style="113" customWidth="1"/>
    <col min="3592" max="3592" width="8.375" style="113" customWidth="1"/>
    <col min="3593" max="3593" width="7.5" style="113" customWidth="1"/>
    <col min="3594" max="3594" width="6.75" style="113" customWidth="1"/>
    <col min="3595" max="3595" width="8" style="113" customWidth="1"/>
    <col min="3596" max="3596" width="9.375" style="113" customWidth="1"/>
    <col min="3597" max="3840" width="9" style="113"/>
    <col min="3841" max="3841" width="3.5" style="113" customWidth="1"/>
    <col min="3842" max="3842" width="9.375" style="113" customWidth="1"/>
    <col min="3843" max="3843" width="8" style="113" customWidth="1"/>
    <col min="3844" max="3845" width="9.375" style="113" customWidth="1"/>
    <col min="3846" max="3846" width="5.375" style="113" customWidth="1"/>
    <col min="3847" max="3847" width="8" style="113" customWidth="1"/>
    <col min="3848" max="3848" width="8.375" style="113" customWidth="1"/>
    <col min="3849" max="3849" width="7.5" style="113" customWidth="1"/>
    <col min="3850" max="3850" width="6.75" style="113" customWidth="1"/>
    <col min="3851" max="3851" width="8" style="113" customWidth="1"/>
    <col min="3852" max="3852" width="9.375" style="113" customWidth="1"/>
    <col min="3853" max="4096" width="9" style="113"/>
    <col min="4097" max="4097" width="3.5" style="113" customWidth="1"/>
    <col min="4098" max="4098" width="9.375" style="113" customWidth="1"/>
    <col min="4099" max="4099" width="8" style="113" customWidth="1"/>
    <col min="4100" max="4101" width="9.375" style="113" customWidth="1"/>
    <col min="4102" max="4102" width="5.375" style="113" customWidth="1"/>
    <col min="4103" max="4103" width="8" style="113" customWidth="1"/>
    <col min="4104" max="4104" width="8.375" style="113" customWidth="1"/>
    <col min="4105" max="4105" width="7.5" style="113" customWidth="1"/>
    <col min="4106" max="4106" width="6.75" style="113" customWidth="1"/>
    <col min="4107" max="4107" width="8" style="113" customWidth="1"/>
    <col min="4108" max="4108" width="9.375" style="113" customWidth="1"/>
    <col min="4109" max="4352" width="9" style="113"/>
    <col min="4353" max="4353" width="3.5" style="113" customWidth="1"/>
    <col min="4354" max="4354" width="9.375" style="113" customWidth="1"/>
    <col min="4355" max="4355" width="8" style="113" customWidth="1"/>
    <col min="4356" max="4357" width="9.375" style="113" customWidth="1"/>
    <col min="4358" max="4358" width="5.375" style="113" customWidth="1"/>
    <col min="4359" max="4359" width="8" style="113" customWidth="1"/>
    <col min="4360" max="4360" width="8.375" style="113" customWidth="1"/>
    <col min="4361" max="4361" width="7.5" style="113" customWidth="1"/>
    <col min="4362" max="4362" width="6.75" style="113" customWidth="1"/>
    <col min="4363" max="4363" width="8" style="113" customWidth="1"/>
    <col min="4364" max="4364" width="9.375" style="113" customWidth="1"/>
    <col min="4365" max="4608" width="9" style="113"/>
    <col min="4609" max="4609" width="3.5" style="113" customWidth="1"/>
    <col min="4610" max="4610" width="9.375" style="113" customWidth="1"/>
    <col min="4611" max="4611" width="8" style="113" customWidth="1"/>
    <col min="4612" max="4613" width="9.375" style="113" customWidth="1"/>
    <col min="4614" max="4614" width="5.375" style="113" customWidth="1"/>
    <col min="4615" max="4615" width="8" style="113" customWidth="1"/>
    <col min="4616" max="4616" width="8.375" style="113" customWidth="1"/>
    <col min="4617" max="4617" width="7.5" style="113" customWidth="1"/>
    <col min="4618" max="4618" width="6.75" style="113" customWidth="1"/>
    <col min="4619" max="4619" width="8" style="113" customWidth="1"/>
    <col min="4620" max="4620" width="9.375" style="113" customWidth="1"/>
    <col min="4621" max="4864" width="9" style="113"/>
    <col min="4865" max="4865" width="3.5" style="113" customWidth="1"/>
    <col min="4866" max="4866" width="9.375" style="113" customWidth="1"/>
    <col min="4867" max="4867" width="8" style="113" customWidth="1"/>
    <col min="4868" max="4869" width="9.375" style="113" customWidth="1"/>
    <col min="4870" max="4870" width="5.375" style="113" customWidth="1"/>
    <col min="4871" max="4871" width="8" style="113" customWidth="1"/>
    <col min="4872" max="4872" width="8.375" style="113" customWidth="1"/>
    <col min="4873" max="4873" width="7.5" style="113" customWidth="1"/>
    <col min="4874" max="4874" width="6.75" style="113" customWidth="1"/>
    <col min="4875" max="4875" width="8" style="113" customWidth="1"/>
    <col min="4876" max="4876" width="9.375" style="113" customWidth="1"/>
    <col min="4877" max="5120" width="9" style="113"/>
    <col min="5121" max="5121" width="3.5" style="113" customWidth="1"/>
    <col min="5122" max="5122" width="9.375" style="113" customWidth="1"/>
    <col min="5123" max="5123" width="8" style="113" customWidth="1"/>
    <col min="5124" max="5125" width="9.375" style="113" customWidth="1"/>
    <col min="5126" max="5126" width="5.375" style="113" customWidth="1"/>
    <col min="5127" max="5127" width="8" style="113" customWidth="1"/>
    <col min="5128" max="5128" width="8.375" style="113" customWidth="1"/>
    <col min="5129" max="5129" width="7.5" style="113" customWidth="1"/>
    <col min="5130" max="5130" width="6.75" style="113" customWidth="1"/>
    <col min="5131" max="5131" width="8" style="113" customWidth="1"/>
    <col min="5132" max="5132" width="9.375" style="113" customWidth="1"/>
    <col min="5133" max="5376" width="9" style="113"/>
    <col min="5377" max="5377" width="3.5" style="113" customWidth="1"/>
    <col min="5378" max="5378" width="9.375" style="113" customWidth="1"/>
    <col min="5379" max="5379" width="8" style="113" customWidth="1"/>
    <col min="5380" max="5381" width="9.375" style="113" customWidth="1"/>
    <col min="5382" max="5382" width="5.375" style="113" customWidth="1"/>
    <col min="5383" max="5383" width="8" style="113" customWidth="1"/>
    <col min="5384" max="5384" width="8.375" style="113" customWidth="1"/>
    <col min="5385" max="5385" width="7.5" style="113" customWidth="1"/>
    <col min="5386" max="5386" width="6.75" style="113" customWidth="1"/>
    <col min="5387" max="5387" width="8" style="113" customWidth="1"/>
    <col min="5388" max="5388" width="9.375" style="113" customWidth="1"/>
    <col min="5389" max="5632" width="9" style="113"/>
    <col min="5633" max="5633" width="3.5" style="113" customWidth="1"/>
    <col min="5634" max="5634" width="9.375" style="113" customWidth="1"/>
    <col min="5635" max="5635" width="8" style="113" customWidth="1"/>
    <col min="5636" max="5637" width="9.375" style="113" customWidth="1"/>
    <col min="5638" max="5638" width="5.375" style="113" customWidth="1"/>
    <col min="5639" max="5639" width="8" style="113" customWidth="1"/>
    <col min="5640" max="5640" width="8.375" style="113" customWidth="1"/>
    <col min="5641" max="5641" width="7.5" style="113" customWidth="1"/>
    <col min="5642" max="5642" width="6.75" style="113" customWidth="1"/>
    <col min="5643" max="5643" width="8" style="113" customWidth="1"/>
    <col min="5644" max="5644" width="9.375" style="113" customWidth="1"/>
    <col min="5645" max="5888" width="9" style="113"/>
    <col min="5889" max="5889" width="3.5" style="113" customWidth="1"/>
    <col min="5890" max="5890" width="9.375" style="113" customWidth="1"/>
    <col min="5891" max="5891" width="8" style="113" customWidth="1"/>
    <col min="5892" max="5893" width="9.375" style="113" customWidth="1"/>
    <col min="5894" max="5894" width="5.375" style="113" customWidth="1"/>
    <col min="5895" max="5895" width="8" style="113" customWidth="1"/>
    <col min="5896" max="5896" width="8.375" style="113" customWidth="1"/>
    <col min="5897" max="5897" width="7.5" style="113" customWidth="1"/>
    <col min="5898" max="5898" width="6.75" style="113" customWidth="1"/>
    <col min="5899" max="5899" width="8" style="113" customWidth="1"/>
    <col min="5900" max="5900" width="9.375" style="113" customWidth="1"/>
    <col min="5901" max="6144" width="9" style="113"/>
    <col min="6145" max="6145" width="3.5" style="113" customWidth="1"/>
    <col min="6146" max="6146" width="9.375" style="113" customWidth="1"/>
    <col min="6147" max="6147" width="8" style="113" customWidth="1"/>
    <col min="6148" max="6149" width="9.375" style="113" customWidth="1"/>
    <col min="6150" max="6150" width="5.375" style="113" customWidth="1"/>
    <col min="6151" max="6151" width="8" style="113" customWidth="1"/>
    <col min="6152" max="6152" width="8.375" style="113" customWidth="1"/>
    <col min="6153" max="6153" width="7.5" style="113" customWidth="1"/>
    <col min="6154" max="6154" width="6.75" style="113" customWidth="1"/>
    <col min="6155" max="6155" width="8" style="113" customWidth="1"/>
    <col min="6156" max="6156" width="9.375" style="113" customWidth="1"/>
    <col min="6157" max="6400" width="9" style="113"/>
    <col min="6401" max="6401" width="3.5" style="113" customWidth="1"/>
    <col min="6402" max="6402" width="9.375" style="113" customWidth="1"/>
    <col min="6403" max="6403" width="8" style="113" customWidth="1"/>
    <col min="6404" max="6405" width="9.375" style="113" customWidth="1"/>
    <col min="6406" max="6406" width="5.375" style="113" customWidth="1"/>
    <col min="6407" max="6407" width="8" style="113" customWidth="1"/>
    <col min="6408" max="6408" width="8.375" style="113" customWidth="1"/>
    <col min="6409" max="6409" width="7.5" style="113" customWidth="1"/>
    <col min="6410" max="6410" width="6.75" style="113" customWidth="1"/>
    <col min="6411" max="6411" width="8" style="113" customWidth="1"/>
    <col min="6412" max="6412" width="9.375" style="113" customWidth="1"/>
    <col min="6413" max="6656" width="9" style="113"/>
    <col min="6657" max="6657" width="3.5" style="113" customWidth="1"/>
    <col min="6658" max="6658" width="9.375" style="113" customWidth="1"/>
    <col min="6659" max="6659" width="8" style="113" customWidth="1"/>
    <col min="6660" max="6661" width="9.375" style="113" customWidth="1"/>
    <col min="6662" max="6662" width="5.375" style="113" customWidth="1"/>
    <col min="6663" max="6663" width="8" style="113" customWidth="1"/>
    <col min="6664" max="6664" width="8.375" style="113" customWidth="1"/>
    <col min="6665" max="6665" width="7.5" style="113" customWidth="1"/>
    <col min="6666" max="6666" width="6.75" style="113" customWidth="1"/>
    <col min="6667" max="6667" width="8" style="113" customWidth="1"/>
    <col min="6668" max="6668" width="9.375" style="113" customWidth="1"/>
    <col min="6669" max="6912" width="9" style="113"/>
    <col min="6913" max="6913" width="3.5" style="113" customWidth="1"/>
    <col min="6914" max="6914" width="9.375" style="113" customWidth="1"/>
    <col min="6915" max="6915" width="8" style="113" customWidth="1"/>
    <col min="6916" max="6917" width="9.375" style="113" customWidth="1"/>
    <col min="6918" max="6918" width="5.375" style="113" customWidth="1"/>
    <col min="6919" max="6919" width="8" style="113" customWidth="1"/>
    <col min="6920" max="6920" width="8.375" style="113" customWidth="1"/>
    <col min="6921" max="6921" width="7.5" style="113" customWidth="1"/>
    <col min="6922" max="6922" width="6.75" style="113" customWidth="1"/>
    <col min="6923" max="6923" width="8" style="113" customWidth="1"/>
    <col min="6924" max="6924" width="9.375" style="113" customWidth="1"/>
    <col min="6925" max="7168" width="9" style="113"/>
    <col min="7169" max="7169" width="3.5" style="113" customWidth="1"/>
    <col min="7170" max="7170" width="9.375" style="113" customWidth="1"/>
    <col min="7171" max="7171" width="8" style="113" customWidth="1"/>
    <col min="7172" max="7173" width="9.375" style="113" customWidth="1"/>
    <col min="7174" max="7174" width="5.375" style="113" customWidth="1"/>
    <col min="7175" max="7175" width="8" style="113" customWidth="1"/>
    <col min="7176" max="7176" width="8.375" style="113" customWidth="1"/>
    <col min="7177" max="7177" width="7.5" style="113" customWidth="1"/>
    <col min="7178" max="7178" width="6.75" style="113" customWidth="1"/>
    <col min="7179" max="7179" width="8" style="113" customWidth="1"/>
    <col min="7180" max="7180" width="9.375" style="113" customWidth="1"/>
    <col min="7181" max="7424" width="9" style="113"/>
    <col min="7425" max="7425" width="3.5" style="113" customWidth="1"/>
    <col min="7426" max="7426" width="9.375" style="113" customWidth="1"/>
    <col min="7427" max="7427" width="8" style="113" customWidth="1"/>
    <col min="7428" max="7429" width="9.375" style="113" customWidth="1"/>
    <col min="7430" max="7430" width="5.375" style="113" customWidth="1"/>
    <col min="7431" max="7431" width="8" style="113" customWidth="1"/>
    <col min="7432" max="7432" width="8.375" style="113" customWidth="1"/>
    <col min="7433" max="7433" width="7.5" style="113" customWidth="1"/>
    <col min="7434" max="7434" width="6.75" style="113" customWidth="1"/>
    <col min="7435" max="7435" width="8" style="113" customWidth="1"/>
    <col min="7436" max="7436" width="9.375" style="113" customWidth="1"/>
    <col min="7437" max="7680" width="9" style="113"/>
    <col min="7681" max="7681" width="3.5" style="113" customWidth="1"/>
    <col min="7682" max="7682" width="9.375" style="113" customWidth="1"/>
    <col min="7683" max="7683" width="8" style="113" customWidth="1"/>
    <col min="7684" max="7685" width="9.375" style="113" customWidth="1"/>
    <col min="7686" max="7686" width="5.375" style="113" customWidth="1"/>
    <col min="7687" max="7687" width="8" style="113" customWidth="1"/>
    <col min="7688" max="7688" width="8.375" style="113" customWidth="1"/>
    <col min="7689" max="7689" width="7.5" style="113" customWidth="1"/>
    <col min="7690" max="7690" width="6.75" style="113" customWidth="1"/>
    <col min="7691" max="7691" width="8" style="113" customWidth="1"/>
    <col min="7692" max="7692" width="9.375" style="113" customWidth="1"/>
    <col min="7693" max="7936" width="9" style="113"/>
    <col min="7937" max="7937" width="3.5" style="113" customWidth="1"/>
    <col min="7938" max="7938" width="9.375" style="113" customWidth="1"/>
    <col min="7939" max="7939" width="8" style="113" customWidth="1"/>
    <col min="7940" max="7941" width="9.375" style="113" customWidth="1"/>
    <col min="7942" max="7942" width="5.375" style="113" customWidth="1"/>
    <col min="7943" max="7943" width="8" style="113" customWidth="1"/>
    <col min="7944" max="7944" width="8.375" style="113" customWidth="1"/>
    <col min="7945" max="7945" width="7.5" style="113" customWidth="1"/>
    <col min="7946" max="7946" width="6.75" style="113" customWidth="1"/>
    <col min="7947" max="7947" width="8" style="113" customWidth="1"/>
    <col min="7948" max="7948" width="9.375" style="113" customWidth="1"/>
    <col min="7949" max="8192" width="9" style="113"/>
    <col min="8193" max="8193" width="3.5" style="113" customWidth="1"/>
    <col min="8194" max="8194" width="9.375" style="113" customWidth="1"/>
    <col min="8195" max="8195" width="8" style="113" customWidth="1"/>
    <col min="8196" max="8197" width="9.375" style="113" customWidth="1"/>
    <col min="8198" max="8198" width="5.375" style="113" customWidth="1"/>
    <col min="8199" max="8199" width="8" style="113" customWidth="1"/>
    <col min="8200" max="8200" width="8.375" style="113" customWidth="1"/>
    <col min="8201" max="8201" width="7.5" style="113" customWidth="1"/>
    <col min="8202" max="8202" width="6.75" style="113" customWidth="1"/>
    <col min="8203" max="8203" width="8" style="113" customWidth="1"/>
    <col min="8204" max="8204" width="9.375" style="113" customWidth="1"/>
    <col min="8205" max="8448" width="9" style="113"/>
    <col min="8449" max="8449" width="3.5" style="113" customWidth="1"/>
    <col min="8450" max="8450" width="9.375" style="113" customWidth="1"/>
    <col min="8451" max="8451" width="8" style="113" customWidth="1"/>
    <col min="8452" max="8453" width="9.375" style="113" customWidth="1"/>
    <col min="8454" max="8454" width="5.375" style="113" customWidth="1"/>
    <col min="8455" max="8455" width="8" style="113" customWidth="1"/>
    <col min="8456" max="8456" width="8.375" style="113" customWidth="1"/>
    <col min="8457" max="8457" width="7.5" style="113" customWidth="1"/>
    <col min="8458" max="8458" width="6.75" style="113" customWidth="1"/>
    <col min="8459" max="8459" width="8" style="113" customWidth="1"/>
    <col min="8460" max="8460" width="9.375" style="113" customWidth="1"/>
    <col min="8461" max="8704" width="9" style="113"/>
    <col min="8705" max="8705" width="3.5" style="113" customWidth="1"/>
    <col min="8706" max="8706" width="9.375" style="113" customWidth="1"/>
    <col min="8707" max="8707" width="8" style="113" customWidth="1"/>
    <col min="8708" max="8709" width="9.375" style="113" customWidth="1"/>
    <col min="8710" max="8710" width="5.375" style="113" customWidth="1"/>
    <col min="8711" max="8711" width="8" style="113" customWidth="1"/>
    <col min="8712" max="8712" width="8.375" style="113" customWidth="1"/>
    <col min="8713" max="8713" width="7.5" style="113" customWidth="1"/>
    <col min="8714" max="8714" width="6.75" style="113" customWidth="1"/>
    <col min="8715" max="8715" width="8" style="113" customWidth="1"/>
    <col min="8716" max="8716" width="9.375" style="113" customWidth="1"/>
    <col min="8717" max="8960" width="9" style="113"/>
    <col min="8961" max="8961" width="3.5" style="113" customWidth="1"/>
    <col min="8962" max="8962" width="9.375" style="113" customWidth="1"/>
    <col min="8963" max="8963" width="8" style="113" customWidth="1"/>
    <col min="8964" max="8965" width="9.375" style="113" customWidth="1"/>
    <col min="8966" max="8966" width="5.375" style="113" customWidth="1"/>
    <col min="8967" max="8967" width="8" style="113" customWidth="1"/>
    <col min="8968" max="8968" width="8.375" style="113" customWidth="1"/>
    <col min="8969" max="8969" width="7.5" style="113" customWidth="1"/>
    <col min="8970" max="8970" width="6.75" style="113" customWidth="1"/>
    <col min="8971" max="8971" width="8" style="113" customWidth="1"/>
    <col min="8972" max="8972" width="9.375" style="113" customWidth="1"/>
    <col min="8973" max="9216" width="9" style="113"/>
    <col min="9217" max="9217" width="3.5" style="113" customWidth="1"/>
    <col min="9218" max="9218" width="9.375" style="113" customWidth="1"/>
    <col min="9219" max="9219" width="8" style="113" customWidth="1"/>
    <col min="9220" max="9221" width="9.375" style="113" customWidth="1"/>
    <col min="9222" max="9222" width="5.375" style="113" customWidth="1"/>
    <col min="9223" max="9223" width="8" style="113" customWidth="1"/>
    <col min="9224" max="9224" width="8.375" style="113" customWidth="1"/>
    <col min="9225" max="9225" width="7.5" style="113" customWidth="1"/>
    <col min="9226" max="9226" width="6.75" style="113" customWidth="1"/>
    <col min="9227" max="9227" width="8" style="113" customWidth="1"/>
    <col min="9228" max="9228" width="9.375" style="113" customWidth="1"/>
    <col min="9229" max="9472" width="9" style="113"/>
    <col min="9473" max="9473" width="3.5" style="113" customWidth="1"/>
    <col min="9474" max="9474" width="9.375" style="113" customWidth="1"/>
    <col min="9475" max="9475" width="8" style="113" customWidth="1"/>
    <col min="9476" max="9477" width="9.375" style="113" customWidth="1"/>
    <col min="9478" max="9478" width="5.375" style="113" customWidth="1"/>
    <col min="9479" max="9479" width="8" style="113" customWidth="1"/>
    <col min="9480" max="9480" width="8.375" style="113" customWidth="1"/>
    <col min="9481" max="9481" width="7.5" style="113" customWidth="1"/>
    <col min="9482" max="9482" width="6.75" style="113" customWidth="1"/>
    <col min="9483" max="9483" width="8" style="113" customWidth="1"/>
    <col min="9484" max="9484" width="9.375" style="113" customWidth="1"/>
    <col min="9485" max="9728" width="9" style="113"/>
    <col min="9729" max="9729" width="3.5" style="113" customWidth="1"/>
    <col min="9730" max="9730" width="9.375" style="113" customWidth="1"/>
    <col min="9731" max="9731" width="8" style="113" customWidth="1"/>
    <col min="9732" max="9733" width="9.375" style="113" customWidth="1"/>
    <col min="9734" max="9734" width="5.375" style="113" customWidth="1"/>
    <col min="9735" max="9735" width="8" style="113" customWidth="1"/>
    <col min="9736" max="9736" width="8.375" style="113" customWidth="1"/>
    <col min="9737" max="9737" width="7.5" style="113" customWidth="1"/>
    <col min="9738" max="9738" width="6.75" style="113" customWidth="1"/>
    <col min="9739" max="9739" width="8" style="113" customWidth="1"/>
    <col min="9740" max="9740" width="9.375" style="113" customWidth="1"/>
    <col min="9741" max="9984" width="9" style="113"/>
    <col min="9985" max="9985" width="3.5" style="113" customWidth="1"/>
    <col min="9986" max="9986" width="9.375" style="113" customWidth="1"/>
    <col min="9987" max="9987" width="8" style="113" customWidth="1"/>
    <col min="9988" max="9989" width="9.375" style="113" customWidth="1"/>
    <col min="9990" max="9990" width="5.375" style="113" customWidth="1"/>
    <col min="9991" max="9991" width="8" style="113" customWidth="1"/>
    <col min="9992" max="9992" width="8.375" style="113" customWidth="1"/>
    <col min="9993" max="9993" width="7.5" style="113" customWidth="1"/>
    <col min="9994" max="9994" width="6.75" style="113" customWidth="1"/>
    <col min="9995" max="9995" width="8" style="113" customWidth="1"/>
    <col min="9996" max="9996" width="9.375" style="113" customWidth="1"/>
    <col min="9997" max="10240" width="9" style="113"/>
    <col min="10241" max="10241" width="3.5" style="113" customWidth="1"/>
    <col min="10242" max="10242" width="9.375" style="113" customWidth="1"/>
    <col min="10243" max="10243" width="8" style="113" customWidth="1"/>
    <col min="10244" max="10245" width="9.375" style="113" customWidth="1"/>
    <col min="10246" max="10246" width="5.375" style="113" customWidth="1"/>
    <col min="10247" max="10247" width="8" style="113" customWidth="1"/>
    <col min="10248" max="10248" width="8.375" style="113" customWidth="1"/>
    <col min="10249" max="10249" width="7.5" style="113" customWidth="1"/>
    <col min="10250" max="10250" width="6.75" style="113" customWidth="1"/>
    <col min="10251" max="10251" width="8" style="113" customWidth="1"/>
    <col min="10252" max="10252" width="9.375" style="113" customWidth="1"/>
    <col min="10253" max="10496" width="9" style="113"/>
    <col min="10497" max="10497" width="3.5" style="113" customWidth="1"/>
    <col min="10498" max="10498" width="9.375" style="113" customWidth="1"/>
    <col min="10499" max="10499" width="8" style="113" customWidth="1"/>
    <col min="10500" max="10501" width="9.375" style="113" customWidth="1"/>
    <col min="10502" max="10502" width="5.375" style="113" customWidth="1"/>
    <col min="10503" max="10503" width="8" style="113" customWidth="1"/>
    <col min="10504" max="10504" width="8.375" style="113" customWidth="1"/>
    <col min="10505" max="10505" width="7.5" style="113" customWidth="1"/>
    <col min="10506" max="10506" width="6.75" style="113" customWidth="1"/>
    <col min="10507" max="10507" width="8" style="113" customWidth="1"/>
    <col min="10508" max="10508" width="9.375" style="113" customWidth="1"/>
    <col min="10509" max="10752" width="9" style="113"/>
    <col min="10753" max="10753" width="3.5" style="113" customWidth="1"/>
    <col min="10754" max="10754" width="9.375" style="113" customWidth="1"/>
    <col min="10755" max="10755" width="8" style="113" customWidth="1"/>
    <col min="10756" max="10757" width="9.375" style="113" customWidth="1"/>
    <col min="10758" max="10758" width="5.375" style="113" customWidth="1"/>
    <col min="10759" max="10759" width="8" style="113" customWidth="1"/>
    <col min="10760" max="10760" width="8.375" style="113" customWidth="1"/>
    <col min="10761" max="10761" width="7.5" style="113" customWidth="1"/>
    <col min="10762" max="10762" width="6.75" style="113" customWidth="1"/>
    <col min="10763" max="10763" width="8" style="113" customWidth="1"/>
    <col min="10764" max="10764" width="9.375" style="113" customWidth="1"/>
    <col min="10765" max="11008" width="9" style="113"/>
    <col min="11009" max="11009" width="3.5" style="113" customWidth="1"/>
    <col min="11010" max="11010" width="9.375" style="113" customWidth="1"/>
    <col min="11011" max="11011" width="8" style="113" customWidth="1"/>
    <col min="11012" max="11013" width="9.375" style="113" customWidth="1"/>
    <col min="11014" max="11014" width="5.375" style="113" customWidth="1"/>
    <col min="11015" max="11015" width="8" style="113" customWidth="1"/>
    <col min="11016" max="11016" width="8.375" style="113" customWidth="1"/>
    <col min="11017" max="11017" width="7.5" style="113" customWidth="1"/>
    <col min="11018" max="11018" width="6.75" style="113" customWidth="1"/>
    <col min="11019" max="11019" width="8" style="113" customWidth="1"/>
    <col min="11020" max="11020" width="9.375" style="113" customWidth="1"/>
    <col min="11021" max="11264" width="9" style="113"/>
    <col min="11265" max="11265" width="3.5" style="113" customWidth="1"/>
    <col min="11266" max="11266" width="9.375" style="113" customWidth="1"/>
    <col min="11267" max="11267" width="8" style="113" customWidth="1"/>
    <col min="11268" max="11269" width="9.375" style="113" customWidth="1"/>
    <col min="11270" max="11270" width="5.375" style="113" customWidth="1"/>
    <col min="11271" max="11271" width="8" style="113" customWidth="1"/>
    <col min="11272" max="11272" width="8.375" style="113" customWidth="1"/>
    <col min="11273" max="11273" width="7.5" style="113" customWidth="1"/>
    <col min="11274" max="11274" width="6.75" style="113" customWidth="1"/>
    <col min="11275" max="11275" width="8" style="113" customWidth="1"/>
    <col min="11276" max="11276" width="9.375" style="113" customWidth="1"/>
    <col min="11277" max="11520" width="9" style="113"/>
    <col min="11521" max="11521" width="3.5" style="113" customWidth="1"/>
    <col min="11522" max="11522" width="9.375" style="113" customWidth="1"/>
    <col min="11523" max="11523" width="8" style="113" customWidth="1"/>
    <col min="11524" max="11525" width="9.375" style="113" customWidth="1"/>
    <col min="11526" max="11526" width="5.375" style="113" customWidth="1"/>
    <col min="11527" max="11527" width="8" style="113" customWidth="1"/>
    <col min="11528" max="11528" width="8.375" style="113" customWidth="1"/>
    <col min="11529" max="11529" width="7.5" style="113" customWidth="1"/>
    <col min="11530" max="11530" width="6.75" style="113" customWidth="1"/>
    <col min="11531" max="11531" width="8" style="113" customWidth="1"/>
    <col min="11532" max="11532" width="9.375" style="113" customWidth="1"/>
    <col min="11533" max="11776" width="9" style="113"/>
    <col min="11777" max="11777" width="3.5" style="113" customWidth="1"/>
    <col min="11778" max="11778" width="9.375" style="113" customWidth="1"/>
    <col min="11779" max="11779" width="8" style="113" customWidth="1"/>
    <col min="11780" max="11781" width="9.375" style="113" customWidth="1"/>
    <col min="11782" max="11782" width="5.375" style="113" customWidth="1"/>
    <col min="11783" max="11783" width="8" style="113" customWidth="1"/>
    <col min="11784" max="11784" width="8.375" style="113" customWidth="1"/>
    <col min="11785" max="11785" width="7.5" style="113" customWidth="1"/>
    <col min="11786" max="11786" width="6.75" style="113" customWidth="1"/>
    <col min="11787" max="11787" width="8" style="113" customWidth="1"/>
    <col min="11788" max="11788" width="9.375" style="113" customWidth="1"/>
    <col min="11789" max="12032" width="9" style="113"/>
    <col min="12033" max="12033" width="3.5" style="113" customWidth="1"/>
    <col min="12034" max="12034" width="9.375" style="113" customWidth="1"/>
    <col min="12035" max="12035" width="8" style="113" customWidth="1"/>
    <col min="12036" max="12037" width="9.375" style="113" customWidth="1"/>
    <col min="12038" max="12038" width="5.375" style="113" customWidth="1"/>
    <col min="12039" max="12039" width="8" style="113" customWidth="1"/>
    <col min="12040" max="12040" width="8.375" style="113" customWidth="1"/>
    <col min="12041" max="12041" width="7.5" style="113" customWidth="1"/>
    <col min="12042" max="12042" width="6.75" style="113" customWidth="1"/>
    <col min="12043" max="12043" width="8" style="113" customWidth="1"/>
    <col min="12044" max="12044" width="9.375" style="113" customWidth="1"/>
    <col min="12045" max="12288" width="9" style="113"/>
    <col min="12289" max="12289" width="3.5" style="113" customWidth="1"/>
    <col min="12290" max="12290" width="9.375" style="113" customWidth="1"/>
    <col min="12291" max="12291" width="8" style="113" customWidth="1"/>
    <col min="12292" max="12293" width="9.375" style="113" customWidth="1"/>
    <col min="12294" max="12294" width="5.375" style="113" customWidth="1"/>
    <col min="12295" max="12295" width="8" style="113" customWidth="1"/>
    <col min="12296" max="12296" width="8.375" style="113" customWidth="1"/>
    <col min="12297" max="12297" width="7.5" style="113" customWidth="1"/>
    <col min="12298" max="12298" width="6.75" style="113" customWidth="1"/>
    <col min="12299" max="12299" width="8" style="113" customWidth="1"/>
    <col min="12300" max="12300" width="9.375" style="113" customWidth="1"/>
    <col min="12301" max="12544" width="9" style="113"/>
    <col min="12545" max="12545" width="3.5" style="113" customWidth="1"/>
    <col min="12546" max="12546" width="9.375" style="113" customWidth="1"/>
    <col min="12547" max="12547" width="8" style="113" customWidth="1"/>
    <col min="12548" max="12549" width="9.375" style="113" customWidth="1"/>
    <col min="12550" max="12550" width="5.375" style="113" customWidth="1"/>
    <col min="12551" max="12551" width="8" style="113" customWidth="1"/>
    <col min="12552" max="12552" width="8.375" style="113" customWidth="1"/>
    <col min="12553" max="12553" width="7.5" style="113" customWidth="1"/>
    <col min="12554" max="12554" width="6.75" style="113" customWidth="1"/>
    <col min="12555" max="12555" width="8" style="113" customWidth="1"/>
    <col min="12556" max="12556" width="9.375" style="113" customWidth="1"/>
    <col min="12557" max="12800" width="9" style="113"/>
    <col min="12801" max="12801" width="3.5" style="113" customWidth="1"/>
    <col min="12802" max="12802" width="9.375" style="113" customWidth="1"/>
    <col min="12803" max="12803" width="8" style="113" customWidth="1"/>
    <col min="12804" max="12805" width="9.375" style="113" customWidth="1"/>
    <col min="12806" max="12806" width="5.375" style="113" customWidth="1"/>
    <col min="12807" max="12807" width="8" style="113" customWidth="1"/>
    <col min="12808" max="12808" width="8.375" style="113" customWidth="1"/>
    <col min="12809" max="12809" width="7.5" style="113" customWidth="1"/>
    <col min="12810" max="12810" width="6.75" style="113" customWidth="1"/>
    <col min="12811" max="12811" width="8" style="113" customWidth="1"/>
    <col min="12812" max="12812" width="9.375" style="113" customWidth="1"/>
    <col min="12813" max="13056" width="9" style="113"/>
    <col min="13057" max="13057" width="3.5" style="113" customWidth="1"/>
    <col min="13058" max="13058" width="9.375" style="113" customWidth="1"/>
    <col min="13059" max="13059" width="8" style="113" customWidth="1"/>
    <col min="13060" max="13061" width="9.375" style="113" customWidth="1"/>
    <col min="13062" max="13062" width="5.375" style="113" customWidth="1"/>
    <col min="13063" max="13063" width="8" style="113" customWidth="1"/>
    <col min="13064" max="13064" width="8.375" style="113" customWidth="1"/>
    <col min="13065" max="13065" width="7.5" style="113" customWidth="1"/>
    <col min="13066" max="13066" width="6.75" style="113" customWidth="1"/>
    <col min="13067" max="13067" width="8" style="113" customWidth="1"/>
    <col min="13068" max="13068" width="9.375" style="113" customWidth="1"/>
    <col min="13069" max="13312" width="9" style="113"/>
    <col min="13313" max="13313" width="3.5" style="113" customWidth="1"/>
    <col min="13314" max="13314" width="9.375" style="113" customWidth="1"/>
    <col min="13315" max="13315" width="8" style="113" customWidth="1"/>
    <col min="13316" max="13317" width="9.375" style="113" customWidth="1"/>
    <col min="13318" max="13318" width="5.375" style="113" customWidth="1"/>
    <col min="13319" max="13319" width="8" style="113" customWidth="1"/>
    <col min="13320" max="13320" width="8.375" style="113" customWidth="1"/>
    <col min="13321" max="13321" width="7.5" style="113" customWidth="1"/>
    <col min="13322" max="13322" width="6.75" style="113" customWidth="1"/>
    <col min="13323" max="13323" width="8" style="113" customWidth="1"/>
    <col min="13324" max="13324" width="9.375" style="113" customWidth="1"/>
    <col min="13325" max="13568" width="9" style="113"/>
    <col min="13569" max="13569" width="3.5" style="113" customWidth="1"/>
    <col min="13570" max="13570" width="9.375" style="113" customWidth="1"/>
    <col min="13571" max="13571" width="8" style="113" customWidth="1"/>
    <col min="13572" max="13573" width="9.375" style="113" customWidth="1"/>
    <col min="13574" max="13574" width="5.375" style="113" customWidth="1"/>
    <col min="13575" max="13575" width="8" style="113" customWidth="1"/>
    <col min="13576" max="13576" width="8.375" style="113" customWidth="1"/>
    <col min="13577" max="13577" width="7.5" style="113" customWidth="1"/>
    <col min="13578" max="13578" width="6.75" style="113" customWidth="1"/>
    <col min="13579" max="13579" width="8" style="113" customWidth="1"/>
    <col min="13580" max="13580" width="9.375" style="113" customWidth="1"/>
    <col min="13581" max="13824" width="9" style="113"/>
    <col min="13825" max="13825" width="3.5" style="113" customWidth="1"/>
    <col min="13826" max="13826" width="9.375" style="113" customWidth="1"/>
    <col min="13827" max="13827" width="8" style="113" customWidth="1"/>
    <col min="13828" max="13829" width="9.375" style="113" customWidth="1"/>
    <col min="13830" max="13830" width="5.375" style="113" customWidth="1"/>
    <col min="13831" max="13831" width="8" style="113" customWidth="1"/>
    <col min="13832" max="13832" width="8.375" style="113" customWidth="1"/>
    <col min="13833" max="13833" width="7.5" style="113" customWidth="1"/>
    <col min="13834" max="13834" width="6.75" style="113" customWidth="1"/>
    <col min="13835" max="13835" width="8" style="113" customWidth="1"/>
    <col min="13836" max="13836" width="9.375" style="113" customWidth="1"/>
    <col min="13837" max="14080" width="9" style="113"/>
    <col min="14081" max="14081" width="3.5" style="113" customWidth="1"/>
    <col min="14082" max="14082" width="9.375" style="113" customWidth="1"/>
    <col min="14083" max="14083" width="8" style="113" customWidth="1"/>
    <col min="14084" max="14085" width="9.375" style="113" customWidth="1"/>
    <col min="14086" max="14086" width="5.375" style="113" customWidth="1"/>
    <col min="14087" max="14087" width="8" style="113" customWidth="1"/>
    <col min="14088" max="14088" width="8.375" style="113" customWidth="1"/>
    <col min="14089" max="14089" width="7.5" style="113" customWidth="1"/>
    <col min="14090" max="14090" width="6.75" style="113" customWidth="1"/>
    <col min="14091" max="14091" width="8" style="113" customWidth="1"/>
    <col min="14092" max="14092" width="9.375" style="113" customWidth="1"/>
    <col min="14093" max="14336" width="9" style="113"/>
    <col min="14337" max="14337" width="3.5" style="113" customWidth="1"/>
    <col min="14338" max="14338" width="9.375" style="113" customWidth="1"/>
    <col min="14339" max="14339" width="8" style="113" customWidth="1"/>
    <col min="14340" max="14341" width="9.375" style="113" customWidth="1"/>
    <col min="14342" max="14342" width="5.375" style="113" customWidth="1"/>
    <col min="14343" max="14343" width="8" style="113" customWidth="1"/>
    <col min="14344" max="14344" width="8.375" style="113" customWidth="1"/>
    <col min="14345" max="14345" width="7.5" style="113" customWidth="1"/>
    <col min="14346" max="14346" width="6.75" style="113" customWidth="1"/>
    <col min="14347" max="14347" width="8" style="113" customWidth="1"/>
    <col min="14348" max="14348" width="9.375" style="113" customWidth="1"/>
    <col min="14349" max="14592" width="9" style="113"/>
    <col min="14593" max="14593" width="3.5" style="113" customWidth="1"/>
    <col min="14594" max="14594" width="9.375" style="113" customWidth="1"/>
    <col min="14595" max="14595" width="8" style="113" customWidth="1"/>
    <col min="14596" max="14597" width="9.375" style="113" customWidth="1"/>
    <col min="14598" max="14598" width="5.375" style="113" customWidth="1"/>
    <col min="14599" max="14599" width="8" style="113" customWidth="1"/>
    <col min="14600" max="14600" width="8.375" style="113" customWidth="1"/>
    <col min="14601" max="14601" width="7.5" style="113" customWidth="1"/>
    <col min="14602" max="14602" width="6.75" style="113" customWidth="1"/>
    <col min="14603" max="14603" width="8" style="113" customWidth="1"/>
    <col min="14604" max="14604" width="9.375" style="113" customWidth="1"/>
    <col min="14605" max="14848" width="9" style="113"/>
    <col min="14849" max="14849" width="3.5" style="113" customWidth="1"/>
    <col min="14850" max="14850" width="9.375" style="113" customWidth="1"/>
    <col min="14851" max="14851" width="8" style="113" customWidth="1"/>
    <col min="14852" max="14853" width="9.375" style="113" customWidth="1"/>
    <col min="14854" max="14854" width="5.375" style="113" customWidth="1"/>
    <col min="14855" max="14855" width="8" style="113" customWidth="1"/>
    <col min="14856" max="14856" width="8.375" style="113" customWidth="1"/>
    <col min="14857" max="14857" width="7.5" style="113" customWidth="1"/>
    <col min="14858" max="14858" width="6.75" style="113" customWidth="1"/>
    <col min="14859" max="14859" width="8" style="113" customWidth="1"/>
    <col min="14860" max="14860" width="9.375" style="113" customWidth="1"/>
    <col min="14861" max="15104" width="9" style="113"/>
    <col min="15105" max="15105" width="3.5" style="113" customWidth="1"/>
    <col min="15106" max="15106" width="9.375" style="113" customWidth="1"/>
    <col min="15107" max="15107" width="8" style="113" customWidth="1"/>
    <col min="15108" max="15109" width="9.375" style="113" customWidth="1"/>
    <col min="15110" max="15110" width="5.375" style="113" customWidth="1"/>
    <col min="15111" max="15111" width="8" style="113" customWidth="1"/>
    <col min="15112" max="15112" width="8.375" style="113" customWidth="1"/>
    <col min="15113" max="15113" width="7.5" style="113" customWidth="1"/>
    <col min="15114" max="15114" width="6.75" style="113" customWidth="1"/>
    <col min="15115" max="15115" width="8" style="113" customWidth="1"/>
    <col min="15116" max="15116" width="9.375" style="113" customWidth="1"/>
    <col min="15117" max="15360" width="9" style="113"/>
    <col min="15361" max="15361" width="3.5" style="113" customWidth="1"/>
    <col min="15362" max="15362" width="9.375" style="113" customWidth="1"/>
    <col min="15363" max="15363" width="8" style="113" customWidth="1"/>
    <col min="15364" max="15365" width="9.375" style="113" customWidth="1"/>
    <col min="15366" max="15366" width="5.375" style="113" customWidth="1"/>
    <col min="15367" max="15367" width="8" style="113" customWidth="1"/>
    <col min="15368" max="15368" width="8.375" style="113" customWidth="1"/>
    <col min="15369" max="15369" width="7.5" style="113" customWidth="1"/>
    <col min="15370" max="15370" width="6.75" style="113" customWidth="1"/>
    <col min="15371" max="15371" width="8" style="113" customWidth="1"/>
    <col min="15372" max="15372" width="9.375" style="113" customWidth="1"/>
    <col min="15373" max="15616" width="9" style="113"/>
    <col min="15617" max="15617" width="3.5" style="113" customWidth="1"/>
    <col min="15618" max="15618" width="9.375" style="113" customWidth="1"/>
    <col min="15619" max="15619" width="8" style="113" customWidth="1"/>
    <col min="15620" max="15621" width="9.375" style="113" customWidth="1"/>
    <col min="15622" max="15622" width="5.375" style="113" customWidth="1"/>
    <col min="15623" max="15623" width="8" style="113" customWidth="1"/>
    <col min="15624" max="15624" width="8.375" style="113" customWidth="1"/>
    <col min="15625" max="15625" width="7.5" style="113" customWidth="1"/>
    <col min="15626" max="15626" width="6.75" style="113" customWidth="1"/>
    <col min="15627" max="15627" width="8" style="113" customWidth="1"/>
    <col min="15628" max="15628" width="9.375" style="113" customWidth="1"/>
    <col min="15629" max="15872" width="9" style="113"/>
    <col min="15873" max="15873" width="3.5" style="113" customWidth="1"/>
    <col min="15874" max="15874" width="9.375" style="113" customWidth="1"/>
    <col min="15875" max="15875" width="8" style="113" customWidth="1"/>
    <col min="15876" max="15877" width="9.375" style="113" customWidth="1"/>
    <col min="15878" max="15878" width="5.375" style="113" customWidth="1"/>
    <col min="15879" max="15879" width="8" style="113" customWidth="1"/>
    <col min="15880" max="15880" width="8.375" style="113" customWidth="1"/>
    <col min="15881" max="15881" width="7.5" style="113" customWidth="1"/>
    <col min="15882" max="15882" width="6.75" style="113" customWidth="1"/>
    <col min="15883" max="15883" width="8" style="113" customWidth="1"/>
    <col min="15884" max="15884" width="9.375" style="113" customWidth="1"/>
    <col min="15885" max="16128" width="9" style="113"/>
    <col min="16129" max="16129" width="3.5" style="113" customWidth="1"/>
    <col min="16130" max="16130" width="9.375" style="113" customWidth="1"/>
    <col min="16131" max="16131" width="8" style="113" customWidth="1"/>
    <col min="16132" max="16133" width="9.375" style="113" customWidth="1"/>
    <col min="16134" max="16134" width="5.375" style="113" customWidth="1"/>
    <col min="16135" max="16135" width="8" style="113" customWidth="1"/>
    <col min="16136" max="16136" width="8.375" style="113" customWidth="1"/>
    <col min="16137" max="16137" width="7.5" style="113" customWidth="1"/>
    <col min="16138" max="16138" width="6.75" style="113" customWidth="1"/>
    <col min="16139" max="16139" width="8" style="113" customWidth="1"/>
    <col min="16140" max="16140" width="9.375" style="113" customWidth="1"/>
    <col min="16141" max="16384" width="9" style="113"/>
  </cols>
  <sheetData>
    <row r="1" spans="1:12" ht="49.5" customHeight="1">
      <c r="A1" s="277" t="s">
        <v>479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2" s="7" customFormat="1" ht="13.5" customHeight="1">
      <c r="B2" s="8"/>
      <c r="C2" s="8"/>
      <c r="D2" s="8"/>
      <c r="F2" s="9"/>
      <c r="G2" s="10"/>
      <c r="H2" s="9"/>
      <c r="I2" s="10"/>
      <c r="J2" s="9"/>
      <c r="K2" s="9"/>
      <c r="L2" s="90" t="s">
        <v>804</v>
      </c>
    </row>
    <row r="3" spans="1:12" ht="36" customHeight="1">
      <c r="A3" s="114" t="s">
        <v>113</v>
      </c>
      <c r="B3" s="114" t="s">
        <v>411</v>
      </c>
      <c r="C3" s="114" t="s">
        <v>412</v>
      </c>
      <c r="D3" s="114" t="s">
        <v>413</v>
      </c>
      <c r="E3" s="114" t="s">
        <v>414</v>
      </c>
      <c r="F3" s="114" t="s">
        <v>415</v>
      </c>
      <c r="G3" s="114" t="s">
        <v>416</v>
      </c>
      <c r="H3" s="114" t="s">
        <v>417</v>
      </c>
      <c r="I3" s="114" t="s">
        <v>418</v>
      </c>
      <c r="J3" s="114" t="s">
        <v>419</v>
      </c>
      <c r="K3" s="114" t="s">
        <v>420</v>
      </c>
      <c r="L3" s="114" t="s">
        <v>145</v>
      </c>
    </row>
    <row r="4" spans="1:12" ht="28.9" customHeight="1">
      <c r="A4" s="115" t="s">
        <v>421</v>
      </c>
      <c r="B4" s="115" t="s">
        <v>166</v>
      </c>
      <c r="C4" s="115" t="s">
        <v>422</v>
      </c>
      <c r="D4" s="115" t="s">
        <v>423</v>
      </c>
      <c r="E4" s="116"/>
      <c r="F4" s="117"/>
      <c r="G4" s="115" t="s">
        <v>424</v>
      </c>
      <c r="H4" s="117"/>
      <c r="I4" s="115" t="s">
        <v>425</v>
      </c>
      <c r="J4" s="118" t="s">
        <v>426</v>
      </c>
      <c r="K4" s="119">
        <v>5000</v>
      </c>
      <c r="L4" s="117"/>
    </row>
    <row r="5" spans="1:12" ht="28.9" customHeight="1">
      <c r="A5" s="115" t="s">
        <v>427</v>
      </c>
      <c r="B5" s="115" t="s">
        <v>428</v>
      </c>
      <c r="C5" s="115" t="s">
        <v>422</v>
      </c>
      <c r="D5" s="115" t="s">
        <v>423</v>
      </c>
      <c r="E5" s="116"/>
      <c r="F5" s="117"/>
      <c r="G5" s="115" t="s">
        <v>424</v>
      </c>
      <c r="H5" s="117"/>
      <c r="I5" s="115" t="s">
        <v>429</v>
      </c>
      <c r="J5" s="118" t="s">
        <v>430</v>
      </c>
      <c r="K5" s="119">
        <v>5000</v>
      </c>
      <c r="L5" s="117"/>
    </row>
    <row r="6" spans="1:12" ht="28.9" customHeight="1">
      <c r="A6" s="115" t="s">
        <v>431</v>
      </c>
      <c r="B6" s="115" t="s">
        <v>428</v>
      </c>
      <c r="C6" s="115" t="s">
        <v>422</v>
      </c>
      <c r="D6" s="115" t="s">
        <v>423</v>
      </c>
      <c r="E6" s="116"/>
      <c r="F6" s="117"/>
      <c r="G6" s="115" t="s">
        <v>424</v>
      </c>
      <c r="H6" s="117"/>
      <c r="I6" s="115" t="s">
        <v>432</v>
      </c>
      <c r="J6" s="118" t="s">
        <v>430</v>
      </c>
      <c r="K6" s="119">
        <v>10000</v>
      </c>
      <c r="L6" s="117"/>
    </row>
    <row r="7" spans="1:12" ht="28.9" customHeight="1">
      <c r="A7" s="115" t="s">
        <v>433</v>
      </c>
      <c r="B7" s="115" t="s">
        <v>172</v>
      </c>
      <c r="C7" s="115" t="s">
        <v>422</v>
      </c>
      <c r="D7" s="115" t="s">
        <v>423</v>
      </c>
      <c r="E7" s="116"/>
      <c r="F7" s="117"/>
      <c r="G7" s="115" t="s">
        <v>424</v>
      </c>
      <c r="H7" s="117"/>
      <c r="I7" s="115" t="s">
        <v>425</v>
      </c>
      <c r="J7" s="118" t="s">
        <v>430</v>
      </c>
      <c r="K7" s="119">
        <v>5000</v>
      </c>
      <c r="L7" s="117"/>
    </row>
    <row r="8" spans="1:12" ht="28.9" customHeight="1">
      <c r="A8" s="115" t="s">
        <v>434</v>
      </c>
      <c r="B8" s="115" t="s">
        <v>435</v>
      </c>
      <c r="C8" s="115" t="s">
        <v>422</v>
      </c>
      <c r="D8" s="115" t="s">
        <v>423</v>
      </c>
      <c r="E8" s="116"/>
      <c r="F8" s="117"/>
      <c r="G8" s="115" t="s">
        <v>424</v>
      </c>
      <c r="H8" s="117"/>
      <c r="I8" s="115" t="s">
        <v>432</v>
      </c>
      <c r="J8" s="118" t="s">
        <v>430</v>
      </c>
      <c r="K8" s="119">
        <v>10000</v>
      </c>
      <c r="L8" s="117"/>
    </row>
    <row r="9" spans="1:12" ht="28.9" customHeight="1">
      <c r="A9" s="115" t="s">
        <v>436</v>
      </c>
      <c r="B9" s="115" t="s">
        <v>435</v>
      </c>
      <c r="C9" s="115" t="s">
        <v>422</v>
      </c>
      <c r="D9" s="115" t="s">
        <v>423</v>
      </c>
      <c r="E9" s="116"/>
      <c r="F9" s="117"/>
      <c r="G9" s="115" t="s">
        <v>424</v>
      </c>
      <c r="H9" s="117"/>
      <c r="I9" s="115" t="s">
        <v>429</v>
      </c>
      <c r="J9" s="118" t="s">
        <v>430</v>
      </c>
      <c r="K9" s="119">
        <v>5000</v>
      </c>
      <c r="L9" s="117"/>
    </row>
    <row r="10" spans="1:12" ht="28.9" customHeight="1">
      <c r="A10" s="115" t="s">
        <v>437</v>
      </c>
      <c r="B10" s="115" t="s">
        <v>438</v>
      </c>
      <c r="C10" s="115" t="s">
        <v>422</v>
      </c>
      <c r="D10" s="115" t="s">
        <v>423</v>
      </c>
      <c r="E10" s="116"/>
      <c r="F10" s="117"/>
      <c r="G10" s="115" t="s">
        <v>424</v>
      </c>
      <c r="H10" s="117"/>
      <c r="I10" s="115" t="s">
        <v>425</v>
      </c>
      <c r="J10" s="118" t="s">
        <v>430</v>
      </c>
      <c r="K10" s="119">
        <v>5000</v>
      </c>
      <c r="L10" s="117"/>
    </row>
    <row r="11" spans="1:12" ht="28.9" customHeight="1">
      <c r="A11" s="115" t="s">
        <v>439</v>
      </c>
      <c r="B11" s="115" t="s">
        <v>440</v>
      </c>
      <c r="C11" s="115" t="s">
        <v>422</v>
      </c>
      <c r="D11" s="115" t="s">
        <v>423</v>
      </c>
      <c r="E11" s="116"/>
      <c r="F11" s="117"/>
      <c r="G11" s="115" t="s">
        <v>424</v>
      </c>
      <c r="H11" s="117"/>
      <c r="I11" s="115" t="s">
        <v>429</v>
      </c>
      <c r="J11" s="118" t="s">
        <v>430</v>
      </c>
      <c r="K11" s="119">
        <v>5000</v>
      </c>
      <c r="L11" s="117"/>
    </row>
    <row r="12" spans="1:12" ht="28.9" customHeight="1">
      <c r="A12" s="115" t="s">
        <v>441</v>
      </c>
      <c r="B12" s="115" t="s">
        <v>440</v>
      </c>
      <c r="C12" s="115" t="s">
        <v>422</v>
      </c>
      <c r="D12" s="115" t="s">
        <v>423</v>
      </c>
      <c r="E12" s="116"/>
      <c r="F12" s="117"/>
      <c r="G12" s="115" t="s">
        <v>424</v>
      </c>
      <c r="H12" s="117"/>
      <c r="I12" s="115" t="s">
        <v>432</v>
      </c>
      <c r="J12" s="118" t="s">
        <v>430</v>
      </c>
      <c r="K12" s="119">
        <v>10000</v>
      </c>
      <c r="L12" s="117"/>
    </row>
    <row r="13" spans="1:12" ht="28.9" customHeight="1">
      <c r="A13" s="115" t="s">
        <v>442</v>
      </c>
      <c r="B13" s="115" t="s">
        <v>443</v>
      </c>
      <c r="C13" s="115" t="s">
        <v>422</v>
      </c>
      <c r="D13" s="115" t="s">
        <v>423</v>
      </c>
      <c r="E13" s="116"/>
      <c r="F13" s="117"/>
      <c r="G13" s="115" t="s">
        <v>424</v>
      </c>
      <c r="H13" s="117"/>
      <c r="I13" s="115" t="s">
        <v>432</v>
      </c>
      <c r="J13" s="118" t="s">
        <v>430</v>
      </c>
      <c r="K13" s="119">
        <v>10000</v>
      </c>
      <c r="L13" s="117"/>
    </row>
    <row r="14" spans="1:12" ht="28.9" customHeight="1">
      <c r="A14" s="115" t="s">
        <v>444</v>
      </c>
      <c r="B14" s="115" t="s">
        <v>443</v>
      </c>
      <c r="C14" s="115" t="s">
        <v>422</v>
      </c>
      <c r="D14" s="115" t="s">
        <v>423</v>
      </c>
      <c r="E14" s="116"/>
      <c r="F14" s="117"/>
      <c r="G14" s="115" t="s">
        <v>424</v>
      </c>
      <c r="H14" s="117"/>
      <c r="I14" s="115" t="s">
        <v>429</v>
      </c>
      <c r="J14" s="118" t="s">
        <v>430</v>
      </c>
      <c r="K14" s="119">
        <v>5000</v>
      </c>
      <c r="L14" s="117"/>
    </row>
    <row r="15" spans="1:12" ht="28.9" customHeight="1">
      <c r="A15" s="115" t="s">
        <v>445</v>
      </c>
      <c r="B15" s="115" t="s">
        <v>446</v>
      </c>
      <c r="C15" s="115" t="s">
        <v>422</v>
      </c>
      <c r="D15" s="115" t="s">
        <v>423</v>
      </c>
      <c r="E15" s="116"/>
      <c r="F15" s="117"/>
      <c r="G15" s="115" t="s">
        <v>424</v>
      </c>
      <c r="H15" s="117"/>
      <c r="I15" s="115" t="s">
        <v>432</v>
      </c>
      <c r="J15" s="118" t="s">
        <v>430</v>
      </c>
      <c r="K15" s="119">
        <v>10000</v>
      </c>
      <c r="L15" s="117"/>
    </row>
    <row r="16" spans="1:12" ht="28.9" customHeight="1">
      <c r="A16" s="115" t="s">
        <v>447</v>
      </c>
      <c r="B16" s="115" t="s">
        <v>446</v>
      </c>
      <c r="C16" s="115" t="s">
        <v>422</v>
      </c>
      <c r="D16" s="115" t="s">
        <v>423</v>
      </c>
      <c r="E16" s="116"/>
      <c r="F16" s="117"/>
      <c r="G16" s="115" t="s">
        <v>424</v>
      </c>
      <c r="H16" s="117"/>
      <c r="I16" s="115" t="s">
        <v>429</v>
      </c>
      <c r="J16" s="118" t="s">
        <v>430</v>
      </c>
      <c r="K16" s="119">
        <v>5000</v>
      </c>
      <c r="L16" s="117"/>
    </row>
    <row r="17" spans="1:12" ht="28.9" customHeight="1">
      <c r="A17" s="115" t="s">
        <v>448</v>
      </c>
      <c r="B17" s="115" t="s">
        <v>449</v>
      </c>
      <c r="C17" s="115" t="s">
        <v>422</v>
      </c>
      <c r="D17" s="115" t="s">
        <v>423</v>
      </c>
      <c r="E17" s="116"/>
      <c r="F17" s="117"/>
      <c r="G17" s="115" t="s">
        <v>424</v>
      </c>
      <c r="H17" s="117"/>
      <c r="I17" s="115" t="s">
        <v>450</v>
      </c>
      <c r="J17" s="118" t="s">
        <v>430</v>
      </c>
      <c r="K17" s="119">
        <v>10000</v>
      </c>
      <c r="L17" s="117"/>
    </row>
    <row r="18" spans="1:12" ht="28.9" customHeight="1">
      <c r="A18" s="115" t="s">
        <v>451</v>
      </c>
      <c r="B18" s="115" t="s">
        <v>452</v>
      </c>
      <c r="C18" s="115" t="s">
        <v>422</v>
      </c>
      <c r="D18" s="115" t="s">
        <v>423</v>
      </c>
      <c r="E18" s="116"/>
      <c r="F18" s="117"/>
      <c r="G18" s="115" t="s">
        <v>424</v>
      </c>
      <c r="H18" s="117"/>
      <c r="I18" s="115" t="s">
        <v>432</v>
      </c>
      <c r="J18" s="118" t="s">
        <v>430</v>
      </c>
      <c r="K18" s="119">
        <v>10000</v>
      </c>
      <c r="L18" s="117"/>
    </row>
    <row r="19" spans="1:12" ht="28.9" customHeight="1">
      <c r="A19" s="115" t="s">
        <v>453</v>
      </c>
      <c r="B19" s="115" t="s">
        <v>452</v>
      </c>
      <c r="C19" s="115" t="s">
        <v>422</v>
      </c>
      <c r="D19" s="115" t="s">
        <v>423</v>
      </c>
      <c r="E19" s="116"/>
      <c r="F19" s="117"/>
      <c r="G19" s="115" t="s">
        <v>424</v>
      </c>
      <c r="H19" s="117"/>
      <c r="I19" s="115" t="s">
        <v>429</v>
      </c>
      <c r="J19" s="118" t="s">
        <v>430</v>
      </c>
      <c r="K19" s="119">
        <v>5000</v>
      </c>
      <c r="L19" s="117"/>
    </row>
    <row r="20" spans="1:12" ht="28.9" customHeight="1">
      <c r="A20" s="115" t="s">
        <v>454</v>
      </c>
      <c r="B20" s="115" t="s">
        <v>455</v>
      </c>
      <c r="C20" s="115" t="s">
        <v>422</v>
      </c>
      <c r="D20" s="115" t="s">
        <v>423</v>
      </c>
      <c r="E20" s="116"/>
      <c r="F20" s="117"/>
      <c r="G20" s="115" t="s">
        <v>424</v>
      </c>
      <c r="H20" s="117"/>
      <c r="I20" s="115" t="s">
        <v>425</v>
      </c>
      <c r="J20" s="118" t="s">
        <v>430</v>
      </c>
      <c r="K20" s="119">
        <v>5000</v>
      </c>
      <c r="L20" s="117"/>
    </row>
    <row r="21" spans="1:12" ht="28.9" customHeight="1">
      <c r="A21" s="115" t="s">
        <v>456</v>
      </c>
      <c r="B21" s="115" t="s">
        <v>457</v>
      </c>
      <c r="C21" s="115" t="s">
        <v>422</v>
      </c>
      <c r="D21" s="115" t="s">
        <v>423</v>
      </c>
      <c r="E21" s="116"/>
      <c r="F21" s="117"/>
      <c r="G21" s="115" t="s">
        <v>424</v>
      </c>
      <c r="H21" s="117"/>
      <c r="I21" s="115" t="s">
        <v>432</v>
      </c>
      <c r="J21" s="118" t="s">
        <v>430</v>
      </c>
      <c r="K21" s="119">
        <v>10000</v>
      </c>
      <c r="L21" s="117"/>
    </row>
    <row r="22" spans="1:12" ht="28.9" customHeight="1">
      <c r="A22" s="115" t="s">
        <v>458</v>
      </c>
      <c r="B22" s="115" t="s">
        <v>457</v>
      </c>
      <c r="C22" s="115" t="s">
        <v>422</v>
      </c>
      <c r="D22" s="115" t="s">
        <v>423</v>
      </c>
      <c r="E22" s="116"/>
      <c r="F22" s="117"/>
      <c r="G22" s="115" t="s">
        <v>424</v>
      </c>
      <c r="H22" s="117"/>
      <c r="I22" s="115" t="s">
        <v>429</v>
      </c>
      <c r="J22" s="118" t="s">
        <v>430</v>
      </c>
      <c r="K22" s="119">
        <v>5000</v>
      </c>
      <c r="L22" s="117"/>
    </row>
    <row r="23" spans="1:12" ht="28.9" customHeight="1">
      <c r="A23" s="115" t="s">
        <v>459</v>
      </c>
      <c r="B23" s="115" t="s">
        <v>460</v>
      </c>
      <c r="C23" s="115" t="s">
        <v>422</v>
      </c>
      <c r="D23" s="115" t="s">
        <v>423</v>
      </c>
      <c r="E23" s="116"/>
      <c r="F23" s="117"/>
      <c r="G23" s="115" t="s">
        <v>424</v>
      </c>
      <c r="H23" s="117"/>
      <c r="I23" s="115" t="s">
        <v>425</v>
      </c>
      <c r="J23" s="118" t="s">
        <v>430</v>
      </c>
      <c r="K23" s="119">
        <v>5000</v>
      </c>
      <c r="L23" s="117"/>
    </row>
    <row r="24" spans="1:12" ht="28.9" customHeight="1">
      <c r="A24" s="115" t="s">
        <v>461</v>
      </c>
      <c r="B24" s="115" t="s">
        <v>462</v>
      </c>
      <c r="C24" s="115" t="s">
        <v>422</v>
      </c>
      <c r="D24" s="115" t="s">
        <v>423</v>
      </c>
      <c r="E24" s="116"/>
      <c r="F24" s="117"/>
      <c r="G24" s="115" t="s">
        <v>424</v>
      </c>
      <c r="H24" s="117"/>
      <c r="I24" s="115" t="s">
        <v>432</v>
      </c>
      <c r="J24" s="118" t="s">
        <v>430</v>
      </c>
      <c r="K24" s="119">
        <v>10000</v>
      </c>
      <c r="L24" s="117"/>
    </row>
    <row r="25" spans="1:12" ht="28.9" customHeight="1">
      <c r="A25" s="115" t="s">
        <v>463</v>
      </c>
      <c r="B25" s="115" t="s">
        <v>462</v>
      </c>
      <c r="C25" s="115" t="s">
        <v>422</v>
      </c>
      <c r="D25" s="115" t="s">
        <v>423</v>
      </c>
      <c r="E25" s="116"/>
      <c r="F25" s="117"/>
      <c r="G25" s="115" t="s">
        <v>424</v>
      </c>
      <c r="H25" s="117"/>
      <c r="I25" s="115" t="s">
        <v>429</v>
      </c>
      <c r="J25" s="118" t="s">
        <v>430</v>
      </c>
      <c r="K25" s="119">
        <v>5000</v>
      </c>
      <c r="L25" s="117"/>
    </row>
    <row r="26" spans="1:12" ht="28.9" customHeight="1">
      <c r="A26" s="115" t="s">
        <v>464</v>
      </c>
      <c r="B26" s="115" t="s">
        <v>465</v>
      </c>
      <c r="C26" s="115" t="s">
        <v>422</v>
      </c>
      <c r="D26" s="115" t="s">
        <v>423</v>
      </c>
      <c r="E26" s="116"/>
      <c r="F26" s="117"/>
      <c r="G26" s="115" t="s">
        <v>424</v>
      </c>
      <c r="H26" s="117"/>
      <c r="I26" s="115" t="s">
        <v>432</v>
      </c>
      <c r="J26" s="118" t="s">
        <v>430</v>
      </c>
      <c r="K26" s="119">
        <v>10000</v>
      </c>
      <c r="L26" s="117"/>
    </row>
    <row r="27" spans="1:12" ht="28.9" customHeight="1">
      <c r="A27" s="115" t="s">
        <v>466</v>
      </c>
      <c r="B27" s="115" t="s">
        <v>465</v>
      </c>
      <c r="C27" s="115" t="s">
        <v>422</v>
      </c>
      <c r="D27" s="115" t="s">
        <v>423</v>
      </c>
      <c r="E27" s="116"/>
      <c r="F27" s="117"/>
      <c r="G27" s="115" t="s">
        <v>424</v>
      </c>
      <c r="H27" s="117"/>
      <c r="I27" s="115" t="s">
        <v>429</v>
      </c>
      <c r="J27" s="118" t="s">
        <v>430</v>
      </c>
      <c r="K27" s="119">
        <v>5000</v>
      </c>
      <c r="L27" s="117"/>
    </row>
    <row r="28" spans="1:12" ht="28.9" customHeight="1">
      <c r="A28" s="115" t="s">
        <v>467</v>
      </c>
      <c r="B28" s="115" t="s">
        <v>182</v>
      </c>
      <c r="C28" s="115" t="s">
        <v>422</v>
      </c>
      <c r="D28" s="115" t="s">
        <v>423</v>
      </c>
      <c r="E28" s="116"/>
      <c r="F28" s="117"/>
      <c r="G28" s="115" t="s">
        <v>424</v>
      </c>
      <c r="H28" s="117"/>
      <c r="I28" s="115" t="s">
        <v>432</v>
      </c>
      <c r="J28" s="118" t="s">
        <v>430</v>
      </c>
      <c r="K28" s="119">
        <v>10000</v>
      </c>
      <c r="L28" s="117"/>
    </row>
    <row r="29" spans="1:12" ht="28.9" customHeight="1">
      <c r="A29" s="115" t="s">
        <v>468</v>
      </c>
      <c r="B29" s="115" t="s">
        <v>182</v>
      </c>
      <c r="C29" s="115" t="s">
        <v>422</v>
      </c>
      <c r="D29" s="115" t="s">
        <v>423</v>
      </c>
      <c r="E29" s="116"/>
      <c r="F29" s="117"/>
      <c r="G29" s="115" t="s">
        <v>424</v>
      </c>
      <c r="H29" s="117"/>
      <c r="I29" s="115" t="s">
        <v>429</v>
      </c>
      <c r="J29" s="118" t="s">
        <v>430</v>
      </c>
      <c r="K29" s="119">
        <v>5000</v>
      </c>
      <c r="L29" s="117"/>
    </row>
    <row r="30" spans="1:12" ht="28.9" customHeight="1">
      <c r="A30" s="115" t="s">
        <v>469</v>
      </c>
      <c r="B30" s="115" t="s">
        <v>470</v>
      </c>
      <c r="C30" s="115" t="s">
        <v>422</v>
      </c>
      <c r="D30" s="115" t="s">
        <v>423</v>
      </c>
      <c r="E30" s="116"/>
      <c r="F30" s="117"/>
      <c r="G30" s="115" t="s">
        <v>424</v>
      </c>
      <c r="H30" s="117"/>
      <c r="I30" s="115" t="s">
        <v>425</v>
      </c>
      <c r="J30" s="118" t="s">
        <v>430</v>
      </c>
      <c r="K30" s="119">
        <v>5000</v>
      </c>
      <c r="L30" s="117"/>
    </row>
    <row r="31" spans="1:12" ht="28.9" customHeight="1">
      <c r="A31" s="115" t="s">
        <v>471</v>
      </c>
      <c r="B31" s="115" t="s">
        <v>472</v>
      </c>
      <c r="C31" s="115" t="s">
        <v>422</v>
      </c>
      <c r="D31" s="115" t="s">
        <v>423</v>
      </c>
      <c r="E31" s="116"/>
      <c r="F31" s="117"/>
      <c r="G31" s="115" t="s">
        <v>424</v>
      </c>
      <c r="H31" s="117"/>
      <c r="I31" s="115" t="s">
        <v>432</v>
      </c>
      <c r="J31" s="118" t="s">
        <v>430</v>
      </c>
      <c r="K31" s="119">
        <v>10000</v>
      </c>
      <c r="L31" s="117"/>
    </row>
    <row r="32" spans="1:12" ht="28.9" customHeight="1">
      <c r="A32" s="115" t="s">
        <v>473</v>
      </c>
      <c r="B32" s="115" t="s">
        <v>472</v>
      </c>
      <c r="C32" s="115" t="s">
        <v>422</v>
      </c>
      <c r="D32" s="115" t="s">
        <v>423</v>
      </c>
      <c r="E32" s="116"/>
      <c r="F32" s="117"/>
      <c r="G32" s="115" t="s">
        <v>424</v>
      </c>
      <c r="H32" s="117"/>
      <c r="I32" s="115" t="s">
        <v>429</v>
      </c>
      <c r="J32" s="118" t="s">
        <v>430</v>
      </c>
      <c r="K32" s="119">
        <v>5000</v>
      </c>
      <c r="L32" s="117"/>
    </row>
    <row r="33" spans="1:12" ht="28.9" customHeight="1">
      <c r="A33" s="115" t="s">
        <v>474</v>
      </c>
      <c r="B33" s="115" t="s">
        <v>475</v>
      </c>
      <c r="C33" s="115" t="s">
        <v>422</v>
      </c>
      <c r="D33" s="115" t="s">
        <v>423</v>
      </c>
      <c r="E33" s="116"/>
      <c r="F33" s="117"/>
      <c r="G33" s="115" t="s">
        <v>424</v>
      </c>
      <c r="H33" s="117"/>
      <c r="I33" s="115" t="s">
        <v>425</v>
      </c>
      <c r="J33" s="118" t="s">
        <v>430</v>
      </c>
      <c r="K33" s="119">
        <v>5000</v>
      </c>
      <c r="L33" s="117"/>
    </row>
    <row r="34" spans="1:12" ht="28.9" customHeight="1">
      <c r="A34" s="115" t="s">
        <v>476</v>
      </c>
      <c r="B34" s="115" t="s">
        <v>477</v>
      </c>
      <c r="C34" s="115" t="s">
        <v>422</v>
      </c>
      <c r="D34" s="115" t="s">
        <v>423</v>
      </c>
      <c r="E34" s="116"/>
      <c r="F34" s="117"/>
      <c r="G34" s="115" t="s">
        <v>424</v>
      </c>
      <c r="H34" s="117"/>
      <c r="I34" s="115" t="s">
        <v>432</v>
      </c>
      <c r="J34" s="118" t="s">
        <v>430</v>
      </c>
      <c r="K34" s="119">
        <v>10000</v>
      </c>
      <c r="L34" s="117"/>
    </row>
    <row r="35" spans="1:12" ht="28.9" customHeight="1">
      <c r="A35" s="115" t="s">
        <v>478</v>
      </c>
      <c r="B35" s="115" t="s">
        <v>477</v>
      </c>
      <c r="C35" s="115" t="s">
        <v>422</v>
      </c>
      <c r="D35" s="115" t="s">
        <v>423</v>
      </c>
      <c r="E35" s="116"/>
      <c r="F35" s="117"/>
      <c r="G35" s="115" t="s">
        <v>424</v>
      </c>
      <c r="H35" s="117"/>
      <c r="I35" s="115" t="s">
        <v>429</v>
      </c>
      <c r="J35" s="118" t="s">
        <v>430</v>
      </c>
      <c r="K35" s="119">
        <v>5000</v>
      </c>
      <c r="L35" s="117"/>
    </row>
    <row r="36" spans="1:12" ht="18" customHeight="1">
      <c r="G36" s="278"/>
      <c r="H36" s="278"/>
    </row>
  </sheetData>
  <mergeCells count="2">
    <mergeCell ref="A1:L1"/>
    <mergeCell ref="G36:H36"/>
  </mergeCells>
  <phoneticPr fontId="1" type="noConversion"/>
  <printOptions horizontalCentered="1"/>
  <pageMargins left="0" right="0" top="0" bottom="0" header="0" footer="0"/>
  <pageSetup paperSize="9" scale="90" firstPageNumber="4294967295" pageOrder="overThenDown" orientation="portrait" verticalDpi="0" r:id="rId1"/>
  <headerFooter alignWithMargins="0">
    <oddHeader>&amp;L&amp;C&amp;R</oddHeader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103"/>
  <sheetViews>
    <sheetView workbookViewId="0">
      <selection sqref="A1:H1"/>
    </sheetView>
  </sheetViews>
  <sheetFormatPr defaultRowHeight="16.5"/>
  <cols>
    <col min="1" max="1" width="6.25" style="4" customWidth="1"/>
    <col min="2" max="2" width="7" style="4" customWidth="1"/>
    <col min="3" max="3" width="9" style="4" customWidth="1"/>
    <col min="4" max="4" width="6.875" style="1" customWidth="1"/>
    <col min="5" max="8" width="13.625" style="2" customWidth="1"/>
    <col min="9" max="16384" width="9" style="1"/>
  </cols>
  <sheetData>
    <row r="1" spans="1:12" ht="30.75" customHeight="1">
      <c r="A1" s="172" t="s">
        <v>46</v>
      </c>
      <c r="B1" s="172"/>
      <c r="C1" s="172"/>
      <c r="D1" s="172"/>
      <c r="E1" s="172"/>
      <c r="F1" s="172"/>
      <c r="G1" s="172"/>
      <c r="H1" s="172"/>
    </row>
    <row r="2" spans="1:12" s="7" customFormat="1" ht="13.5" customHeight="1">
      <c r="B2" s="8"/>
      <c r="C2" s="8"/>
      <c r="D2" s="8"/>
      <c r="E2" s="90"/>
      <c r="F2" s="9"/>
      <c r="G2" s="9"/>
      <c r="H2" s="90" t="s">
        <v>803</v>
      </c>
      <c r="I2" s="9"/>
      <c r="J2" s="9"/>
      <c r="K2" s="9"/>
      <c r="L2" s="10"/>
    </row>
    <row r="3" spans="1:12" s="3" customFormat="1" ht="15" customHeight="1">
      <c r="A3" s="173" t="s">
        <v>0</v>
      </c>
      <c r="B3" s="174"/>
      <c r="C3" s="174"/>
      <c r="D3" s="175" t="s">
        <v>1</v>
      </c>
      <c r="E3" s="162" t="s">
        <v>26</v>
      </c>
      <c r="F3" s="162" t="s">
        <v>299</v>
      </c>
      <c r="G3" s="162" t="s">
        <v>4</v>
      </c>
      <c r="H3" s="162" t="s">
        <v>5</v>
      </c>
    </row>
    <row r="4" spans="1:12" s="3" customFormat="1" ht="15" customHeight="1">
      <c r="A4" s="75" t="s">
        <v>6</v>
      </c>
      <c r="B4" s="75" t="s">
        <v>7</v>
      </c>
      <c r="C4" s="75" t="s">
        <v>8</v>
      </c>
      <c r="D4" s="176"/>
      <c r="E4" s="163"/>
      <c r="F4" s="163"/>
      <c r="G4" s="163"/>
      <c r="H4" s="163"/>
    </row>
    <row r="5" spans="1:12" s="3" customFormat="1" ht="15" customHeight="1">
      <c r="A5" s="169" t="s">
        <v>29</v>
      </c>
      <c r="B5" s="169" t="s">
        <v>30</v>
      </c>
      <c r="C5" s="169" t="s">
        <v>31</v>
      </c>
      <c r="D5" s="76" t="s">
        <v>10</v>
      </c>
      <c r="E5" s="77">
        <v>101985800</v>
      </c>
      <c r="F5" s="77">
        <v>0</v>
      </c>
      <c r="G5" s="77">
        <v>0</v>
      </c>
      <c r="H5" s="77">
        <v>101985800</v>
      </c>
    </row>
    <row r="6" spans="1:12" s="3" customFormat="1" ht="15" customHeight="1">
      <c r="A6" s="170"/>
      <c r="B6" s="170"/>
      <c r="C6" s="170"/>
      <c r="D6" s="78" t="s">
        <v>11</v>
      </c>
      <c r="E6" s="55">
        <v>101985800</v>
      </c>
      <c r="F6" s="55">
        <v>0</v>
      </c>
      <c r="G6" s="55">
        <v>0</v>
      </c>
      <c r="H6" s="55">
        <v>101985800</v>
      </c>
    </row>
    <row r="7" spans="1:12" s="3" customFormat="1" ht="15" customHeight="1">
      <c r="A7" s="170"/>
      <c r="B7" s="170"/>
      <c r="C7" s="171"/>
      <c r="D7" s="78" t="s">
        <v>12</v>
      </c>
      <c r="E7" s="55">
        <v>0</v>
      </c>
      <c r="F7" s="55">
        <v>0</v>
      </c>
      <c r="G7" s="55">
        <v>0</v>
      </c>
      <c r="H7" s="55">
        <v>0</v>
      </c>
    </row>
    <row r="8" spans="1:12" s="3" customFormat="1" ht="15" customHeight="1">
      <c r="A8" s="170"/>
      <c r="B8" s="170"/>
      <c r="C8" s="169" t="s">
        <v>32</v>
      </c>
      <c r="D8" s="78" t="s">
        <v>10</v>
      </c>
      <c r="E8" s="55">
        <v>7297300</v>
      </c>
      <c r="F8" s="55">
        <v>0</v>
      </c>
      <c r="G8" s="55">
        <v>0</v>
      </c>
      <c r="H8" s="55">
        <v>7297300</v>
      </c>
    </row>
    <row r="9" spans="1:12" s="3" customFormat="1" ht="15" customHeight="1">
      <c r="A9" s="170"/>
      <c r="B9" s="170"/>
      <c r="C9" s="170"/>
      <c r="D9" s="78" t="s">
        <v>11</v>
      </c>
      <c r="E9" s="55">
        <v>7297300</v>
      </c>
      <c r="F9" s="55">
        <v>0</v>
      </c>
      <c r="G9" s="55">
        <v>0</v>
      </c>
      <c r="H9" s="55">
        <v>7297300</v>
      </c>
    </row>
    <row r="10" spans="1:12" s="3" customFormat="1" ht="15" customHeight="1">
      <c r="A10" s="170"/>
      <c r="B10" s="170"/>
      <c r="C10" s="171"/>
      <c r="D10" s="78" t="s">
        <v>12</v>
      </c>
      <c r="E10" s="55">
        <v>0</v>
      </c>
      <c r="F10" s="55">
        <v>0</v>
      </c>
      <c r="G10" s="55">
        <v>0</v>
      </c>
      <c r="H10" s="55">
        <v>0</v>
      </c>
    </row>
    <row r="11" spans="1:12" s="3" customFormat="1" ht="15" customHeight="1">
      <c r="A11" s="170"/>
      <c r="B11" s="170"/>
      <c r="C11" s="169" t="s">
        <v>34</v>
      </c>
      <c r="D11" s="78" t="s">
        <v>10</v>
      </c>
      <c r="E11" s="55">
        <v>33985400</v>
      </c>
      <c r="F11" s="55">
        <v>0</v>
      </c>
      <c r="G11" s="55">
        <v>0</v>
      </c>
      <c r="H11" s="55">
        <v>33985400</v>
      </c>
    </row>
    <row r="12" spans="1:12" s="3" customFormat="1" ht="15" customHeight="1">
      <c r="A12" s="170"/>
      <c r="B12" s="170"/>
      <c r="C12" s="170"/>
      <c r="D12" s="78" t="s">
        <v>11</v>
      </c>
      <c r="E12" s="55">
        <v>32065400</v>
      </c>
      <c r="F12" s="55">
        <v>0</v>
      </c>
      <c r="G12" s="55">
        <v>0</v>
      </c>
      <c r="H12" s="55">
        <v>32065400</v>
      </c>
    </row>
    <row r="13" spans="1:12" s="3" customFormat="1" ht="15" customHeight="1">
      <c r="A13" s="170"/>
      <c r="B13" s="170"/>
      <c r="C13" s="171"/>
      <c r="D13" s="78" t="s">
        <v>12</v>
      </c>
      <c r="E13" s="55">
        <v>1920000</v>
      </c>
      <c r="F13" s="55">
        <v>0</v>
      </c>
      <c r="G13" s="55">
        <v>0</v>
      </c>
      <c r="H13" s="55">
        <v>1920000</v>
      </c>
    </row>
    <row r="14" spans="1:12" s="3" customFormat="1" ht="15" customHeight="1">
      <c r="A14" s="170"/>
      <c r="B14" s="170"/>
      <c r="C14" s="169" t="s">
        <v>33</v>
      </c>
      <c r="D14" s="78" t="s">
        <v>10</v>
      </c>
      <c r="E14" s="55">
        <v>21000000</v>
      </c>
      <c r="F14" s="55">
        <v>0</v>
      </c>
      <c r="G14" s="55">
        <v>0</v>
      </c>
      <c r="H14" s="55">
        <v>21000000</v>
      </c>
    </row>
    <row r="15" spans="1:12" s="3" customFormat="1" ht="15" customHeight="1">
      <c r="A15" s="170"/>
      <c r="B15" s="170"/>
      <c r="C15" s="170"/>
      <c r="D15" s="78" t="s">
        <v>11</v>
      </c>
      <c r="E15" s="55">
        <v>21000000</v>
      </c>
      <c r="F15" s="55">
        <v>0</v>
      </c>
      <c r="G15" s="55">
        <v>0</v>
      </c>
      <c r="H15" s="55">
        <v>21000000</v>
      </c>
    </row>
    <row r="16" spans="1:12" s="3" customFormat="1" ht="15" customHeight="1">
      <c r="A16" s="170"/>
      <c r="B16" s="170"/>
      <c r="C16" s="171"/>
      <c r="D16" s="78" t="s">
        <v>12</v>
      </c>
      <c r="E16" s="55">
        <v>0</v>
      </c>
      <c r="F16" s="55">
        <v>0</v>
      </c>
      <c r="G16" s="55">
        <v>0</v>
      </c>
      <c r="H16" s="55">
        <v>0</v>
      </c>
    </row>
    <row r="17" spans="1:8" s="3" customFormat="1" ht="15" customHeight="1">
      <c r="A17" s="170"/>
      <c r="B17" s="170"/>
      <c r="C17" s="169" t="s">
        <v>300</v>
      </c>
      <c r="D17" s="78" t="s">
        <v>10</v>
      </c>
      <c r="E17" s="55">
        <v>15502400</v>
      </c>
      <c r="F17" s="55">
        <v>0</v>
      </c>
      <c r="G17" s="55">
        <v>0</v>
      </c>
      <c r="H17" s="55">
        <v>15502400</v>
      </c>
    </row>
    <row r="18" spans="1:8" s="3" customFormat="1" ht="15" customHeight="1">
      <c r="A18" s="170"/>
      <c r="B18" s="170"/>
      <c r="C18" s="170"/>
      <c r="D18" s="78" t="s">
        <v>11</v>
      </c>
      <c r="E18" s="55">
        <v>15502400</v>
      </c>
      <c r="F18" s="55">
        <v>0</v>
      </c>
      <c r="G18" s="55">
        <v>0</v>
      </c>
      <c r="H18" s="55">
        <v>15502400</v>
      </c>
    </row>
    <row r="19" spans="1:8" s="3" customFormat="1" ht="15" customHeight="1">
      <c r="A19" s="170"/>
      <c r="B19" s="170"/>
      <c r="C19" s="171"/>
      <c r="D19" s="78" t="s">
        <v>12</v>
      </c>
      <c r="E19" s="55">
        <v>0</v>
      </c>
      <c r="F19" s="55">
        <v>0</v>
      </c>
      <c r="G19" s="55">
        <v>0</v>
      </c>
      <c r="H19" s="55">
        <v>0</v>
      </c>
    </row>
    <row r="20" spans="1:8" s="3" customFormat="1" ht="15" customHeight="1">
      <c r="A20" s="170"/>
      <c r="B20" s="170"/>
      <c r="C20" s="169" t="s">
        <v>301</v>
      </c>
      <c r="D20" s="78" t="s">
        <v>10</v>
      </c>
      <c r="E20" s="55">
        <v>15147040</v>
      </c>
      <c r="F20" s="55">
        <v>429110</v>
      </c>
      <c r="G20" s="55">
        <v>0</v>
      </c>
      <c r="H20" s="55">
        <v>15576150</v>
      </c>
    </row>
    <row r="21" spans="1:8" s="3" customFormat="1" ht="15" customHeight="1">
      <c r="A21" s="170"/>
      <c r="B21" s="170"/>
      <c r="C21" s="170"/>
      <c r="D21" s="78" t="s">
        <v>11</v>
      </c>
      <c r="E21" s="55">
        <v>15147040</v>
      </c>
      <c r="F21" s="55">
        <v>0</v>
      </c>
      <c r="G21" s="55">
        <v>0</v>
      </c>
      <c r="H21" s="55">
        <v>15147040</v>
      </c>
    </row>
    <row r="22" spans="1:8" s="3" customFormat="1" ht="15" customHeight="1">
      <c r="A22" s="170"/>
      <c r="B22" s="170"/>
      <c r="C22" s="171"/>
      <c r="D22" s="78" t="s">
        <v>12</v>
      </c>
      <c r="E22" s="55">
        <v>0</v>
      </c>
      <c r="F22" s="55">
        <v>429110</v>
      </c>
      <c r="G22" s="55">
        <v>0</v>
      </c>
      <c r="H22" s="55">
        <v>429110</v>
      </c>
    </row>
    <row r="23" spans="1:8" s="3" customFormat="1" ht="15" customHeight="1">
      <c r="A23" s="170"/>
      <c r="B23" s="170"/>
      <c r="C23" s="169" t="s">
        <v>302</v>
      </c>
      <c r="D23" s="78" t="s">
        <v>10</v>
      </c>
      <c r="E23" s="55">
        <v>11073250</v>
      </c>
      <c r="F23" s="55">
        <v>10976750</v>
      </c>
      <c r="G23" s="55">
        <v>0</v>
      </c>
      <c r="H23" s="55">
        <v>22050000</v>
      </c>
    </row>
    <row r="24" spans="1:8" s="3" customFormat="1" ht="15" customHeight="1">
      <c r="A24" s="170"/>
      <c r="B24" s="170"/>
      <c r="C24" s="170"/>
      <c r="D24" s="78" t="s">
        <v>11</v>
      </c>
      <c r="E24" s="55">
        <v>11073250</v>
      </c>
      <c r="F24" s="55">
        <v>10899060</v>
      </c>
      <c r="G24" s="55">
        <v>0</v>
      </c>
      <c r="H24" s="55">
        <v>21972310</v>
      </c>
    </row>
    <row r="25" spans="1:8" s="3" customFormat="1" ht="15" customHeight="1">
      <c r="A25" s="170"/>
      <c r="B25" s="170"/>
      <c r="C25" s="171"/>
      <c r="D25" s="78" t="s">
        <v>12</v>
      </c>
      <c r="E25" s="55">
        <f>E23-E24</f>
        <v>0</v>
      </c>
      <c r="F25" s="55">
        <f>F23-F24</f>
        <v>77690</v>
      </c>
      <c r="G25" s="55">
        <v>0</v>
      </c>
      <c r="H25" s="55">
        <v>77690</v>
      </c>
    </row>
    <row r="26" spans="1:8" s="3" customFormat="1" ht="15" customHeight="1">
      <c r="A26" s="170"/>
      <c r="B26" s="170"/>
      <c r="C26" s="169" t="s">
        <v>303</v>
      </c>
      <c r="D26" s="78" t="s">
        <v>10</v>
      </c>
      <c r="E26" s="55">
        <f>E5+E8+E14+E11+E17+E20+E23</f>
        <v>205991190</v>
      </c>
      <c r="F26" s="55">
        <f>F23+F20</f>
        <v>11405860</v>
      </c>
      <c r="G26" s="55">
        <v>0</v>
      </c>
      <c r="H26" s="55">
        <v>217397050</v>
      </c>
    </row>
    <row r="27" spans="1:8" s="3" customFormat="1" ht="15" customHeight="1">
      <c r="A27" s="170"/>
      <c r="B27" s="170"/>
      <c r="C27" s="170"/>
      <c r="D27" s="78" t="s">
        <v>11</v>
      </c>
      <c r="E27" s="55">
        <f>E6+E9+E15+E12+E18+E21+E24</f>
        <v>204071190</v>
      </c>
      <c r="F27" s="55">
        <f>F24+F21</f>
        <v>10899060</v>
      </c>
      <c r="G27" s="55">
        <v>0</v>
      </c>
      <c r="H27" s="55">
        <v>214970250</v>
      </c>
    </row>
    <row r="28" spans="1:8" s="3" customFormat="1" ht="15" customHeight="1">
      <c r="A28" s="170"/>
      <c r="B28" s="171"/>
      <c r="C28" s="171"/>
      <c r="D28" s="78" t="s">
        <v>12</v>
      </c>
      <c r="E28" s="55">
        <f>E26-E27</f>
        <v>1920000</v>
      </c>
      <c r="F28" s="55">
        <f>F26-F27</f>
        <v>506800</v>
      </c>
      <c r="G28" s="55">
        <v>0</v>
      </c>
      <c r="H28" s="55">
        <v>2426800</v>
      </c>
    </row>
    <row r="29" spans="1:8" s="3" customFormat="1" ht="15" customHeight="1">
      <c r="A29" s="170"/>
      <c r="B29" s="169" t="s">
        <v>304</v>
      </c>
      <c r="C29" s="169" t="s">
        <v>305</v>
      </c>
      <c r="D29" s="78" t="s">
        <v>10</v>
      </c>
      <c r="E29" s="55">
        <v>1371630</v>
      </c>
      <c r="F29" s="55">
        <v>928370</v>
      </c>
      <c r="G29" s="55">
        <v>0</v>
      </c>
      <c r="H29" s="55">
        <v>2300000</v>
      </c>
    </row>
    <row r="30" spans="1:8" s="3" customFormat="1" ht="15" customHeight="1">
      <c r="A30" s="170"/>
      <c r="B30" s="170"/>
      <c r="C30" s="170"/>
      <c r="D30" s="78" t="s">
        <v>11</v>
      </c>
      <c r="E30" s="55">
        <v>1371630</v>
      </c>
      <c r="F30" s="55">
        <v>823000</v>
      </c>
      <c r="G30" s="55">
        <v>0</v>
      </c>
      <c r="H30" s="55">
        <v>2194630</v>
      </c>
    </row>
    <row r="31" spans="1:8" s="3" customFormat="1" ht="15" customHeight="1">
      <c r="A31" s="170"/>
      <c r="B31" s="170"/>
      <c r="C31" s="171"/>
      <c r="D31" s="78" t="s">
        <v>12</v>
      </c>
      <c r="E31" s="55">
        <v>0</v>
      </c>
      <c r="F31" s="55">
        <v>105370</v>
      </c>
      <c r="G31" s="55">
        <v>0</v>
      </c>
      <c r="H31" s="55">
        <v>105370</v>
      </c>
    </row>
    <row r="32" spans="1:8" s="3" customFormat="1" ht="15" customHeight="1">
      <c r="A32" s="170"/>
      <c r="B32" s="170"/>
      <c r="C32" s="169" t="s">
        <v>306</v>
      </c>
      <c r="D32" s="78" t="s">
        <v>10</v>
      </c>
      <c r="E32" s="55">
        <v>0</v>
      </c>
      <c r="F32" s="55">
        <v>3600000</v>
      </c>
      <c r="G32" s="55">
        <v>0</v>
      </c>
      <c r="H32" s="55">
        <v>3600000</v>
      </c>
    </row>
    <row r="33" spans="1:8" s="3" customFormat="1" ht="15" customHeight="1">
      <c r="A33" s="170"/>
      <c r="B33" s="170"/>
      <c r="C33" s="170"/>
      <c r="D33" s="78" t="s">
        <v>11</v>
      </c>
      <c r="E33" s="55">
        <v>0</v>
      </c>
      <c r="F33" s="55">
        <v>3600000</v>
      </c>
      <c r="G33" s="55">
        <v>0</v>
      </c>
      <c r="H33" s="55">
        <v>3600000</v>
      </c>
    </row>
    <row r="34" spans="1:8" s="3" customFormat="1" ht="15" customHeight="1">
      <c r="A34" s="170"/>
      <c r="B34" s="170"/>
      <c r="C34" s="171"/>
      <c r="D34" s="78" t="s">
        <v>12</v>
      </c>
      <c r="E34" s="55">
        <v>0</v>
      </c>
      <c r="F34" s="55">
        <v>0</v>
      </c>
      <c r="G34" s="55">
        <v>0</v>
      </c>
      <c r="H34" s="55">
        <v>0</v>
      </c>
    </row>
    <row r="35" spans="1:8" s="3" customFormat="1" ht="15" customHeight="1">
      <c r="A35" s="170"/>
      <c r="B35" s="170"/>
      <c r="C35" s="169" t="s">
        <v>35</v>
      </c>
      <c r="D35" s="78" t="s">
        <v>10</v>
      </c>
      <c r="E35" s="55">
        <v>326000</v>
      </c>
      <c r="F35" s="55">
        <v>174000</v>
      </c>
      <c r="G35" s="55">
        <v>0</v>
      </c>
      <c r="H35" s="55">
        <v>500000</v>
      </c>
    </row>
    <row r="36" spans="1:8" s="3" customFormat="1" ht="15" customHeight="1">
      <c r="A36" s="170"/>
      <c r="B36" s="170"/>
      <c r="C36" s="170"/>
      <c r="D36" s="78" t="s">
        <v>11</v>
      </c>
      <c r="E36" s="55">
        <v>326000</v>
      </c>
      <c r="F36" s="55">
        <v>0</v>
      </c>
      <c r="G36" s="55">
        <v>0</v>
      </c>
      <c r="H36" s="55">
        <v>326000</v>
      </c>
    </row>
    <row r="37" spans="1:8" s="3" customFormat="1" ht="15" customHeight="1">
      <c r="A37" s="170"/>
      <c r="B37" s="170"/>
      <c r="C37" s="171"/>
      <c r="D37" s="78" t="s">
        <v>12</v>
      </c>
      <c r="E37" s="55">
        <v>0</v>
      </c>
      <c r="F37" s="55">
        <v>174000</v>
      </c>
      <c r="G37" s="55">
        <v>0</v>
      </c>
      <c r="H37" s="55">
        <v>174000</v>
      </c>
    </row>
    <row r="38" spans="1:8" s="3" customFormat="1" ht="15" customHeight="1">
      <c r="A38" s="170"/>
      <c r="B38" s="170"/>
      <c r="C38" s="169" t="s">
        <v>307</v>
      </c>
      <c r="D38" s="78" t="s">
        <v>10</v>
      </c>
      <c r="E38" s="55">
        <f>E29+E32+E35</f>
        <v>1697630</v>
      </c>
      <c r="F38" s="55">
        <f>F29+F32+F35</f>
        <v>4702370</v>
      </c>
      <c r="G38" s="55">
        <v>0</v>
      </c>
      <c r="H38" s="55">
        <v>6400000</v>
      </c>
    </row>
    <row r="39" spans="1:8" s="3" customFormat="1" ht="15" customHeight="1">
      <c r="A39" s="170"/>
      <c r="B39" s="170"/>
      <c r="C39" s="170"/>
      <c r="D39" s="78" t="s">
        <v>11</v>
      </c>
      <c r="E39" s="55">
        <v>1697630</v>
      </c>
      <c r="F39" s="55">
        <v>4423000</v>
      </c>
      <c r="G39" s="55">
        <v>0</v>
      </c>
      <c r="H39" s="55">
        <v>6120630</v>
      </c>
    </row>
    <row r="40" spans="1:8" s="3" customFormat="1" ht="15" customHeight="1">
      <c r="A40" s="170"/>
      <c r="B40" s="171"/>
      <c r="C40" s="171"/>
      <c r="D40" s="78" t="s">
        <v>12</v>
      </c>
      <c r="E40" s="55">
        <v>0</v>
      </c>
      <c r="F40" s="55">
        <f>F38-F39</f>
        <v>279370</v>
      </c>
      <c r="G40" s="55">
        <v>0</v>
      </c>
      <c r="H40" s="55">
        <v>279370</v>
      </c>
    </row>
    <row r="41" spans="1:8" s="3" customFormat="1" ht="15" customHeight="1">
      <c r="A41" s="170"/>
      <c r="B41" s="169" t="s">
        <v>14</v>
      </c>
      <c r="C41" s="169" t="s">
        <v>36</v>
      </c>
      <c r="D41" s="78" t="s">
        <v>10</v>
      </c>
      <c r="E41" s="55">
        <v>9428260</v>
      </c>
      <c r="F41" s="55">
        <v>1171740</v>
      </c>
      <c r="G41" s="55">
        <v>0</v>
      </c>
      <c r="H41" s="55">
        <v>10600000</v>
      </c>
    </row>
    <row r="42" spans="1:8" s="3" customFormat="1" ht="15" customHeight="1">
      <c r="A42" s="170"/>
      <c r="B42" s="170"/>
      <c r="C42" s="170"/>
      <c r="D42" s="78" t="s">
        <v>11</v>
      </c>
      <c r="E42" s="55">
        <v>9428260</v>
      </c>
      <c r="F42" s="55">
        <v>346340</v>
      </c>
      <c r="G42" s="55">
        <v>0</v>
      </c>
      <c r="H42" s="55">
        <v>9774600</v>
      </c>
    </row>
    <row r="43" spans="1:8" s="3" customFormat="1" ht="15" customHeight="1">
      <c r="A43" s="170"/>
      <c r="B43" s="170"/>
      <c r="C43" s="171"/>
      <c r="D43" s="78" t="s">
        <v>12</v>
      </c>
      <c r="E43" s="55">
        <v>0</v>
      </c>
      <c r="F43" s="55">
        <f>F41-F42</f>
        <v>825400</v>
      </c>
      <c r="G43" s="55">
        <v>0</v>
      </c>
      <c r="H43" s="55">
        <v>825400</v>
      </c>
    </row>
    <row r="44" spans="1:8" s="3" customFormat="1" ht="15" customHeight="1">
      <c r="A44" s="170"/>
      <c r="B44" s="170"/>
      <c r="C44" s="169" t="s">
        <v>37</v>
      </c>
      <c r="D44" s="78" t="s">
        <v>10</v>
      </c>
      <c r="E44" s="55">
        <v>12753840</v>
      </c>
      <c r="F44" s="55">
        <v>672160</v>
      </c>
      <c r="G44" s="55">
        <v>0</v>
      </c>
      <c r="H44" s="55">
        <v>13426000</v>
      </c>
    </row>
    <row r="45" spans="1:8" s="3" customFormat="1" ht="15" customHeight="1">
      <c r="A45" s="170"/>
      <c r="B45" s="170"/>
      <c r="C45" s="170"/>
      <c r="D45" s="78" t="s">
        <v>11</v>
      </c>
      <c r="E45" s="55">
        <v>12753840</v>
      </c>
      <c r="F45" s="55">
        <v>537004</v>
      </c>
      <c r="G45" s="55">
        <v>0</v>
      </c>
      <c r="H45" s="55">
        <v>13290844</v>
      </c>
    </row>
    <row r="46" spans="1:8" s="3" customFormat="1" ht="15" customHeight="1">
      <c r="A46" s="170"/>
      <c r="B46" s="170"/>
      <c r="C46" s="171"/>
      <c r="D46" s="78" t="s">
        <v>12</v>
      </c>
      <c r="E46" s="55">
        <v>0</v>
      </c>
      <c r="F46" s="55">
        <f>F44-F45</f>
        <v>135156</v>
      </c>
      <c r="G46" s="55">
        <v>0</v>
      </c>
      <c r="H46" s="55">
        <v>135156</v>
      </c>
    </row>
    <row r="47" spans="1:8" s="3" customFormat="1" ht="15" customHeight="1">
      <c r="A47" s="170"/>
      <c r="B47" s="170"/>
      <c r="C47" s="169" t="s">
        <v>38</v>
      </c>
      <c r="D47" s="78" t="s">
        <v>10</v>
      </c>
      <c r="E47" s="55">
        <v>3805730</v>
      </c>
      <c r="F47" s="55">
        <v>874270</v>
      </c>
      <c r="G47" s="55">
        <v>0</v>
      </c>
      <c r="H47" s="55">
        <v>4680000</v>
      </c>
    </row>
    <row r="48" spans="1:8" s="3" customFormat="1" ht="15" customHeight="1">
      <c r="A48" s="170"/>
      <c r="B48" s="170"/>
      <c r="C48" s="170"/>
      <c r="D48" s="78" t="s">
        <v>11</v>
      </c>
      <c r="E48" s="55">
        <v>3805730</v>
      </c>
      <c r="F48" s="55">
        <v>0</v>
      </c>
      <c r="G48" s="55">
        <v>0</v>
      </c>
      <c r="H48" s="55">
        <v>3805730</v>
      </c>
    </row>
    <row r="49" spans="1:8" s="3" customFormat="1" ht="15" customHeight="1">
      <c r="A49" s="170"/>
      <c r="B49" s="170"/>
      <c r="C49" s="171"/>
      <c r="D49" s="78" t="s">
        <v>12</v>
      </c>
      <c r="E49" s="55">
        <v>0</v>
      </c>
      <c r="F49" s="55">
        <f>F47-F48</f>
        <v>874270</v>
      </c>
      <c r="G49" s="55">
        <v>0</v>
      </c>
      <c r="H49" s="55">
        <v>874270</v>
      </c>
    </row>
    <row r="50" spans="1:8" s="3" customFormat="1" ht="15" customHeight="1">
      <c r="A50" s="170"/>
      <c r="B50" s="170"/>
      <c r="C50" s="169" t="s">
        <v>308</v>
      </c>
      <c r="D50" s="78" t="s">
        <v>10</v>
      </c>
      <c r="E50" s="55">
        <v>5736200</v>
      </c>
      <c r="F50" s="55">
        <v>3800</v>
      </c>
      <c r="G50" s="55">
        <v>0</v>
      </c>
      <c r="H50" s="55">
        <v>5740000</v>
      </c>
    </row>
    <row r="51" spans="1:8" s="3" customFormat="1" ht="15" customHeight="1">
      <c r="A51" s="170"/>
      <c r="B51" s="170"/>
      <c r="C51" s="170"/>
      <c r="D51" s="78" t="s">
        <v>11</v>
      </c>
      <c r="E51" s="55">
        <v>5736200</v>
      </c>
      <c r="F51" s="55">
        <v>0</v>
      </c>
      <c r="G51" s="55">
        <v>0</v>
      </c>
      <c r="H51" s="55">
        <v>5736200</v>
      </c>
    </row>
    <row r="52" spans="1:8" s="3" customFormat="1" ht="15" customHeight="1">
      <c r="A52" s="170"/>
      <c r="B52" s="170"/>
      <c r="C52" s="171"/>
      <c r="D52" s="78" t="s">
        <v>12</v>
      </c>
      <c r="E52" s="55">
        <v>0</v>
      </c>
      <c r="F52" s="55">
        <v>3800</v>
      </c>
      <c r="G52" s="55">
        <v>0</v>
      </c>
      <c r="H52" s="55">
        <v>3800</v>
      </c>
    </row>
    <row r="53" spans="1:8" s="3" customFormat="1" ht="15" customHeight="1">
      <c r="A53" s="170"/>
      <c r="B53" s="170"/>
      <c r="C53" s="169" t="s">
        <v>39</v>
      </c>
      <c r="D53" s="78" t="s">
        <v>10</v>
      </c>
      <c r="E53" s="55">
        <v>635000</v>
      </c>
      <c r="F53" s="55">
        <v>565000</v>
      </c>
      <c r="G53" s="55">
        <v>0</v>
      </c>
      <c r="H53" s="55">
        <v>1200000</v>
      </c>
    </row>
    <row r="54" spans="1:8" s="3" customFormat="1" ht="15" customHeight="1">
      <c r="A54" s="170"/>
      <c r="B54" s="170"/>
      <c r="C54" s="170"/>
      <c r="D54" s="78" t="s">
        <v>11</v>
      </c>
      <c r="E54" s="55">
        <v>635000</v>
      </c>
      <c r="F54" s="55">
        <v>0</v>
      </c>
      <c r="G54" s="55">
        <v>0</v>
      </c>
      <c r="H54" s="55">
        <v>635000</v>
      </c>
    </row>
    <row r="55" spans="1:8" s="3" customFormat="1" ht="15" customHeight="1">
      <c r="A55" s="170"/>
      <c r="B55" s="170"/>
      <c r="C55" s="171"/>
      <c r="D55" s="78" t="s">
        <v>12</v>
      </c>
      <c r="E55" s="55">
        <v>0</v>
      </c>
      <c r="F55" s="55">
        <v>565000</v>
      </c>
      <c r="G55" s="55">
        <v>0</v>
      </c>
      <c r="H55" s="55">
        <v>565000</v>
      </c>
    </row>
    <row r="56" spans="1:8" s="3" customFormat="1" ht="15" customHeight="1">
      <c r="A56" s="170"/>
      <c r="B56" s="170"/>
      <c r="C56" s="169" t="s">
        <v>307</v>
      </c>
      <c r="D56" s="78" t="s">
        <v>10</v>
      </c>
      <c r="E56" s="55">
        <f>E41+E44+E47+E50+E53</f>
        <v>32359030</v>
      </c>
      <c r="F56" s="55">
        <f>F41+F44+F47+F50+F53</f>
        <v>3286970</v>
      </c>
      <c r="G56" s="55">
        <v>0</v>
      </c>
      <c r="H56" s="55">
        <v>35646000</v>
      </c>
    </row>
    <row r="57" spans="1:8" s="3" customFormat="1" ht="15" customHeight="1">
      <c r="A57" s="170"/>
      <c r="B57" s="170"/>
      <c r="C57" s="170"/>
      <c r="D57" s="78" t="s">
        <v>11</v>
      </c>
      <c r="E57" s="55">
        <f>E42+E45+E48+E51+E54</f>
        <v>32359030</v>
      </c>
      <c r="F57" s="55">
        <f>F42+F45+F48+F51+F54</f>
        <v>883344</v>
      </c>
      <c r="G57" s="55">
        <v>0</v>
      </c>
      <c r="H57" s="55">
        <v>33242374</v>
      </c>
    </row>
    <row r="58" spans="1:8" s="3" customFormat="1" ht="15" customHeight="1">
      <c r="A58" s="170"/>
      <c r="B58" s="189"/>
      <c r="C58" s="171"/>
      <c r="D58" s="78" t="s">
        <v>12</v>
      </c>
      <c r="E58" s="55">
        <f>E56-E57</f>
        <v>0</v>
      </c>
      <c r="F58" s="55">
        <f>F56-F57</f>
        <v>2403626</v>
      </c>
      <c r="G58" s="55">
        <v>0</v>
      </c>
      <c r="H58" s="55">
        <v>2403626</v>
      </c>
    </row>
    <row r="59" spans="1:8" s="3" customFormat="1" ht="15" customHeight="1">
      <c r="A59" s="170"/>
      <c r="B59" s="185" t="s">
        <v>309</v>
      </c>
      <c r="C59" s="186"/>
      <c r="D59" s="78" t="s">
        <v>10</v>
      </c>
      <c r="E59" s="55">
        <f>E26+E38+E56</f>
        <v>240047850</v>
      </c>
      <c r="F59" s="55">
        <f>F26+F38+F56</f>
        <v>19395200</v>
      </c>
      <c r="G59" s="55"/>
      <c r="H59" s="55">
        <f>H56+H38+H26</f>
        <v>259443050</v>
      </c>
    </row>
    <row r="60" spans="1:8" s="3" customFormat="1" ht="15" customHeight="1">
      <c r="A60" s="170"/>
      <c r="B60" s="185"/>
      <c r="C60" s="186"/>
      <c r="D60" s="78" t="s">
        <v>11</v>
      </c>
      <c r="E60" s="55">
        <f>E57+E39+E27</f>
        <v>238127850</v>
      </c>
      <c r="F60" s="55">
        <f>F57+F39+F27</f>
        <v>16205404</v>
      </c>
      <c r="G60" s="55"/>
      <c r="H60" s="55">
        <f>H39+H27+H57</f>
        <v>254333254</v>
      </c>
    </row>
    <row r="61" spans="1:8" s="3" customFormat="1" ht="15" customHeight="1">
      <c r="A61" s="171"/>
      <c r="B61" s="187"/>
      <c r="C61" s="188"/>
      <c r="D61" s="78" t="s">
        <v>12</v>
      </c>
      <c r="E61" s="55">
        <f>E28+E40+E58</f>
        <v>1920000</v>
      </c>
      <c r="F61" s="55">
        <f>F28+F40+F58</f>
        <v>3189796</v>
      </c>
      <c r="G61" s="55"/>
      <c r="H61" s="55">
        <f>H59-H60</f>
        <v>5109796</v>
      </c>
    </row>
    <row r="62" spans="1:8" s="3" customFormat="1" ht="15" customHeight="1">
      <c r="A62" s="169" t="s">
        <v>310</v>
      </c>
      <c r="B62" s="169" t="s">
        <v>40</v>
      </c>
      <c r="C62" s="169" t="s">
        <v>40</v>
      </c>
      <c r="D62" s="78" t="s">
        <v>10</v>
      </c>
      <c r="E62" s="55">
        <v>10505000</v>
      </c>
      <c r="F62" s="55">
        <v>495000</v>
      </c>
      <c r="G62" s="55">
        <v>0</v>
      </c>
      <c r="H62" s="55">
        <v>11000000</v>
      </c>
    </row>
    <row r="63" spans="1:8" s="3" customFormat="1" ht="15" customHeight="1">
      <c r="A63" s="170"/>
      <c r="B63" s="170"/>
      <c r="C63" s="170"/>
      <c r="D63" s="78" t="s">
        <v>11</v>
      </c>
      <c r="E63" s="55">
        <v>10505000</v>
      </c>
      <c r="F63" s="55">
        <v>0</v>
      </c>
      <c r="G63" s="55">
        <v>0</v>
      </c>
      <c r="H63" s="55">
        <v>10505000</v>
      </c>
    </row>
    <row r="64" spans="1:8" s="3" customFormat="1" ht="15" customHeight="1">
      <c r="A64" s="170"/>
      <c r="B64" s="170"/>
      <c r="C64" s="171"/>
      <c r="D64" s="78" t="s">
        <v>12</v>
      </c>
      <c r="E64" s="55">
        <v>0</v>
      </c>
      <c r="F64" s="55">
        <v>495000</v>
      </c>
      <c r="G64" s="55">
        <v>0</v>
      </c>
      <c r="H64" s="55">
        <v>495000</v>
      </c>
    </row>
    <row r="65" spans="1:8" s="3" customFormat="1" ht="15" customHeight="1">
      <c r="A65" s="170"/>
      <c r="B65" s="170"/>
      <c r="C65" s="169" t="s">
        <v>311</v>
      </c>
      <c r="D65" s="78" t="s">
        <v>10</v>
      </c>
      <c r="E65" s="55">
        <v>1309000</v>
      </c>
      <c r="F65" s="55">
        <v>91000</v>
      </c>
      <c r="G65" s="55">
        <v>0</v>
      </c>
      <c r="H65" s="55">
        <v>1400000</v>
      </c>
    </row>
    <row r="66" spans="1:8" s="3" customFormat="1" ht="15" customHeight="1">
      <c r="A66" s="170"/>
      <c r="B66" s="170"/>
      <c r="C66" s="170"/>
      <c r="D66" s="78" t="s">
        <v>11</v>
      </c>
      <c r="E66" s="55">
        <v>1309000</v>
      </c>
      <c r="F66" s="55">
        <v>0</v>
      </c>
      <c r="G66" s="55">
        <v>0</v>
      </c>
      <c r="H66" s="55">
        <v>1309000</v>
      </c>
    </row>
    <row r="67" spans="1:8" s="3" customFormat="1" ht="15" customHeight="1">
      <c r="A67" s="170"/>
      <c r="B67" s="170"/>
      <c r="C67" s="171"/>
      <c r="D67" s="78" t="s">
        <v>12</v>
      </c>
      <c r="E67" s="55">
        <v>0</v>
      </c>
      <c r="F67" s="55">
        <v>91000</v>
      </c>
      <c r="G67" s="55">
        <v>0</v>
      </c>
      <c r="H67" s="55">
        <v>91000</v>
      </c>
    </row>
    <row r="68" spans="1:8" s="3" customFormat="1" ht="15" customHeight="1">
      <c r="A68" s="170"/>
      <c r="B68" s="170"/>
      <c r="C68" s="169" t="s">
        <v>41</v>
      </c>
      <c r="D68" s="78" t="s">
        <v>10</v>
      </c>
      <c r="E68" s="55">
        <v>1142700</v>
      </c>
      <c r="F68" s="55">
        <v>257300</v>
      </c>
      <c r="G68" s="55">
        <v>0</v>
      </c>
      <c r="H68" s="55">
        <v>1400000</v>
      </c>
    </row>
    <row r="69" spans="1:8" s="3" customFormat="1" ht="15" customHeight="1">
      <c r="A69" s="170"/>
      <c r="B69" s="170"/>
      <c r="C69" s="170"/>
      <c r="D69" s="78" t="s">
        <v>11</v>
      </c>
      <c r="E69" s="55">
        <v>1142700</v>
      </c>
      <c r="F69" s="55">
        <v>0</v>
      </c>
      <c r="G69" s="55">
        <v>0</v>
      </c>
      <c r="H69" s="55">
        <v>1142700</v>
      </c>
    </row>
    <row r="70" spans="1:8" s="3" customFormat="1" ht="15" customHeight="1">
      <c r="A70" s="170"/>
      <c r="B70" s="170"/>
      <c r="C70" s="171"/>
      <c r="D70" s="78" t="s">
        <v>12</v>
      </c>
      <c r="E70" s="55">
        <v>0</v>
      </c>
      <c r="F70" s="55">
        <v>257300</v>
      </c>
      <c r="G70" s="55">
        <v>0</v>
      </c>
      <c r="H70" s="55">
        <v>257300</v>
      </c>
    </row>
    <row r="71" spans="1:8" s="3" customFormat="1" ht="15" customHeight="1">
      <c r="A71" s="170"/>
      <c r="B71" s="170"/>
      <c r="C71" s="169" t="s">
        <v>307</v>
      </c>
      <c r="D71" s="78" t="s">
        <v>10</v>
      </c>
      <c r="E71" s="55">
        <f>E62+E65+E68</f>
        <v>12956700</v>
      </c>
      <c r="F71" s="55">
        <f>F62+F65+F68</f>
        <v>843300</v>
      </c>
      <c r="G71" s="55">
        <v>0</v>
      </c>
      <c r="H71" s="55">
        <v>13800000</v>
      </c>
    </row>
    <row r="72" spans="1:8" s="3" customFormat="1" ht="15" customHeight="1">
      <c r="A72" s="170"/>
      <c r="B72" s="170"/>
      <c r="C72" s="170"/>
      <c r="D72" s="78" t="s">
        <v>11</v>
      </c>
      <c r="E72" s="55">
        <v>12956700</v>
      </c>
      <c r="F72" s="55">
        <v>0</v>
      </c>
      <c r="G72" s="55">
        <v>0</v>
      </c>
      <c r="H72" s="55">
        <v>12956700</v>
      </c>
    </row>
    <row r="73" spans="1:8" s="3" customFormat="1" ht="15" customHeight="1">
      <c r="A73" s="171"/>
      <c r="B73" s="171"/>
      <c r="C73" s="171"/>
      <c r="D73" s="78" t="s">
        <v>12</v>
      </c>
      <c r="E73" s="55">
        <v>0</v>
      </c>
      <c r="F73" s="55">
        <f>F64+F67+F70</f>
        <v>843300</v>
      </c>
      <c r="G73" s="55">
        <v>0</v>
      </c>
      <c r="H73" s="55">
        <v>843300</v>
      </c>
    </row>
    <row r="74" spans="1:8" s="3" customFormat="1" ht="15" customHeight="1">
      <c r="A74" s="169" t="s">
        <v>42</v>
      </c>
      <c r="B74" s="169" t="s">
        <v>312</v>
      </c>
      <c r="C74" s="169" t="s">
        <v>313</v>
      </c>
      <c r="D74" s="78" t="s">
        <v>10</v>
      </c>
      <c r="E74" s="55">
        <v>1154950</v>
      </c>
      <c r="F74" s="55">
        <v>45050</v>
      </c>
      <c r="G74" s="55">
        <v>0</v>
      </c>
      <c r="H74" s="55">
        <v>1200000</v>
      </c>
    </row>
    <row r="75" spans="1:8" s="3" customFormat="1" ht="15" customHeight="1">
      <c r="A75" s="170"/>
      <c r="B75" s="170"/>
      <c r="C75" s="170"/>
      <c r="D75" s="78" t="s">
        <v>11</v>
      </c>
      <c r="E75" s="55">
        <v>1154950</v>
      </c>
      <c r="F75" s="55">
        <v>0</v>
      </c>
      <c r="G75" s="55">
        <v>0</v>
      </c>
      <c r="H75" s="55">
        <v>1154950</v>
      </c>
    </row>
    <row r="76" spans="1:8" s="3" customFormat="1" ht="15" customHeight="1">
      <c r="A76" s="170"/>
      <c r="B76" s="170"/>
      <c r="C76" s="171"/>
      <c r="D76" s="78" t="s">
        <v>12</v>
      </c>
      <c r="E76" s="55">
        <v>0</v>
      </c>
      <c r="F76" s="55">
        <v>45050</v>
      </c>
      <c r="G76" s="55">
        <v>0</v>
      </c>
      <c r="H76" s="55">
        <v>45050</v>
      </c>
    </row>
    <row r="77" spans="1:8" s="3" customFormat="1" ht="15" customHeight="1">
      <c r="A77" s="170"/>
      <c r="B77" s="170"/>
      <c r="C77" s="169" t="s">
        <v>314</v>
      </c>
      <c r="D77" s="78" t="s">
        <v>10</v>
      </c>
      <c r="E77" s="55">
        <v>238000</v>
      </c>
      <c r="F77" s="55">
        <v>62000</v>
      </c>
      <c r="G77" s="55">
        <v>0</v>
      </c>
      <c r="H77" s="55">
        <v>300000</v>
      </c>
    </row>
    <row r="78" spans="1:8" s="3" customFormat="1" ht="15" customHeight="1">
      <c r="A78" s="170"/>
      <c r="B78" s="170"/>
      <c r="C78" s="170"/>
      <c r="D78" s="78" t="s">
        <v>11</v>
      </c>
      <c r="E78" s="55">
        <v>238000</v>
      </c>
      <c r="F78" s="55">
        <v>0</v>
      </c>
      <c r="G78" s="55">
        <v>0</v>
      </c>
      <c r="H78" s="55">
        <v>238000</v>
      </c>
    </row>
    <row r="79" spans="1:8" s="3" customFormat="1" ht="15" customHeight="1">
      <c r="A79" s="170"/>
      <c r="B79" s="170"/>
      <c r="C79" s="171"/>
      <c r="D79" s="78" t="s">
        <v>12</v>
      </c>
      <c r="E79" s="55"/>
      <c r="F79" s="55">
        <v>62000</v>
      </c>
      <c r="G79" s="55">
        <v>0</v>
      </c>
      <c r="H79" s="55">
        <v>62000</v>
      </c>
    </row>
    <row r="80" spans="1:8" s="3" customFormat="1" ht="15" customHeight="1">
      <c r="A80" s="170"/>
      <c r="B80" s="170"/>
      <c r="C80" s="169" t="s">
        <v>315</v>
      </c>
      <c r="D80" s="78" t="s">
        <v>10</v>
      </c>
      <c r="E80" s="55">
        <v>7082500</v>
      </c>
      <c r="F80" s="55">
        <v>2917500</v>
      </c>
      <c r="G80" s="55">
        <v>0</v>
      </c>
      <c r="H80" s="55">
        <v>10000000</v>
      </c>
    </row>
    <row r="81" spans="1:8" s="3" customFormat="1" ht="15" customHeight="1">
      <c r="A81" s="170"/>
      <c r="B81" s="170"/>
      <c r="C81" s="170"/>
      <c r="D81" s="78" t="s">
        <v>11</v>
      </c>
      <c r="E81" s="55">
        <v>7082500</v>
      </c>
      <c r="F81" s="55">
        <v>0</v>
      </c>
      <c r="G81" s="55">
        <v>0</v>
      </c>
      <c r="H81" s="55">
        <v>7082500</v>
      </c>
    </row>
    <row r="82" spans="1:8" s="3" customFormat="1" ht="15" customHeight="1">
      <c r="A82" s="170"/>
      <c r="B82" s="170"/>
      <c r="C82" s="171"/>
      <c r="D82" s="78" t="s">
        <v>12</v>
      </c>
      <c r="E82" s="55">
        <v>0</v>
      </c>
      <c r="F82" s="55">
        <v>2917500</v>
      </c>
      <c r="G82" s="55">
        <v>0</v>
      </c>
      <c r="H82" s="55">
        <v>2917500</v>
      </c>
    </row>
    <row r="83" spans="1:8" s="3" customFormat="1" ht="15" customHeight="1">
      <c r="A83" s="170"/>
      <c r="B83" s="170"/>
      <c r="C83" s="169" t="s">
        <v>316</v>
      </c>
      <c r="D83" s="78" t="s">
        <v>10</v>
      </c>
      <c r="E83" s="55">
        <v>0</v>
      </c>
      <c r="F83" s="55">
        <v>0</v>
      </c>
      <c r="G83" s="55">
        <v>300000</v>
      </c>
      <c r="H83" s="55">
        <v>300000</v>
      </c>
    </row>
    <row r="84" spans="1:8" s="3" customFormat="1" ht="15" customHeight="1">
      <c r="A84" s="170"/>
      <c r="B84" s="170"/>
      <c r="C84" s="170"/>
      <c r="D84" s="78" t="s">
        <v>11</v>
      </c>
      <c r="E84" s="55">
        <v>0</v>
      </c>
      <c r="F84" s="55">
        <v>0</v>
      </c>
      <c r="G84" s="55">
        <v>300000</v>
      </c>
      <c r="H84" s="55">
        <v>300000</v>
      </c>
    </row>
    <row r="85" spans="1:8" s="3" customFormat="1" ht="15" customHeight="1">
      <c r="A85" s="170"/>
      <c r="B85" s="170"/>
      <c r="C85" s="171"/>
      <c r="D85" s="78" t="s">
        <v>12</v>
      </c>
      <c r="E85" s="55">
        <v>0</v>
      </c>
      <c r="F85" s="55"/>
      <c r="G85" s="55">
        <v>0</v>
      </c>
      <c r="H85" s="55">
        <v>0</v>
      </c>
    </row>
    <row r="86" spans="1:8" s="3" customFormat="1" ht="15" customHeight="1">
      <c r="A86" s="170"/>
      <c r="B86" s="170"/>
      <c r="C86" s="169" t="s">
        <v>307</v>
      </c>
      <c r="D86" s="78" t="s">
        <v>10</v>
      </c>
      <c r="E86" s="55">
        <f>E74+E77+E80</f>
        <v>8475450</v>
      </c>
      <c r="F86" s="55">
        <f>F74+F77+F80</f>
        <v>3024550</v>
      </c>
      <c r="G86" s="55">
        <v>300000</v>
      </c>
      <c r="H86" s="55">
        <v>11800000</v>
      </c>
    </row>
    <row r="87" spans="1:8" s="3" customFormat="1" ht="15" customHeight="1">
      <c r="A87" s="170"/>
      <c r="B87" s="170"/>
      <c r="C87" s="170"/>
      <c r="D87" s="78" t="s">
        <v>11</v>
      </c>
      <c r="E87" s="55">
        <v>8475450</v>
      </c>
      <c r="F87" s="55">
        <v>0</v>
      </c>
      <c r="G87" s="55">
        <v>300000</v>
      </c>
      <c r="H87" s="55">
        <v>8775450</v>
      </c>
    </row>
    <row r="88" spans="1:8" s="3" customFormat="1" ht="15" customHeight="1">
      <c r="A88" s="171"/>
      <c r="B88" s="171"/>
      <c r="C88" s="171"/>
      <c r="D88" s="78" t="s">
        <v>12</v>
      </c>
      <c r="E88" s="55">
        <v>0</v>
      </c>
      <c r="F88" s="55">
        <f>F76+F79+F82</f>
        <v>3024550</v>
      </c>
      <c r="G88" s="55">
        <v>0</v>
      </c>
      <c r="H88" s="55">
        <v>3024550</v>
      </c>
    </row>
    <row r="89" spans="1:8" s="3" customFormat="1" ht="15" customHeight="1">
      <c r="A89" s="169" t="s">
        <v>43</v>
      </c>
      <c r="B89" s="169" t="s">
        <v>43</v>
      </c>
      <c r="C89" s="169" t="s">
        <v>43</v>
      </c>
      <c r="D89" s="78" t="s">
        <v>10</v>
      </c>
      <c r="E89" s="55">
        <v>0</v>
      </c>
      <c r="F89" s="55">
        <v>10447</v>
      </c>
      <c r="G89" s="55">
        <v>0</v>
      </c>
      <c r="H89" s="55">
        <v>10447</v>
      </c>
    </row>
    <row r="90" spans="1:8" s="3" customFormat="1" ht="15" customHeight="1">
      <c r="A90" s="170"/>
      <c r="B90" s="170"/>
      <c r="C90" s="170"/>
      <c r="D90" s="78" t="s">
        <v>11</v>
      </c>
      <c r="E90" s="55">
        <v>0</v>
      </c>
      <c r="F90" s="55">
        <v>0</v>
      </c>
      <c r="G90" s="55">
        <v>0</v>
      </c>
      <c r="H90" s="55">
        <v>0</v>
      </c>
    </row>
    <row r="91" spans="1:8" s="3" customFormat="1" ht="15" customHeight="1">
      <c r="A91" s="170"/>
      <c r="B91" s="170"/>
      <c r="C91" s="171"/>
      <c r="D91" s="78" t="s">
        <v>12</v>
      </c>
      <c r="E91" s="55">
        <v>0</v>
      </c>
      <c r="F91" s="55">
        <v>10447</v>
      </c>
      <c r="G91" s="55">
        <v>0</v>
      </c>
      <c r="H91" s="55">
        <v>10447</v>
      </c>
    </row>
    <row r="92" spans="1:8" s="3" customFormat="1" ht="15" customHeight="1">
      <c r="A92" s="182" t="s">
        <v>317</v>
      </c>
      <c r="B92" s="182" t="s">
        <v>317</v>
      </c>
      <c r="C92" s="182" t="s">
        <v>44</v>
      </c>
      <c r="D92" s="79" t="s">
        <v>10</v>
      </c>
      <c r="E92" s="55">
        <v>0</v>
      </c>
      <c r="F92" s="55">
        <v>0</v>
      </c>
      <c r="G92" s="55">
        <v>0</v>
      </c>
      <c r="H92" s="55">
        <v>0</v>
      </c>
    </row>
    <row r="93" spans="1:8" s="3" customFormat="1" ht="15" customHeight="1">
      <c r="A93" s="183"/>
      <c r="B93" s="183"/>
      <c r="C93" s="183"/>
      <c r="D93" s="79" t="s">
        <v>11</v>
      </c>
      <c r="E93" s="55">
        <v>0</v>
      </c>
      <c r="F93" s="55">
        <v>0</v>
      </c>
      <c r="G93" s="55">
        <v>0</v>
      </c>
      <c r="H93" s="55">
        <v>0</v>
      </c>
    </row>
    <row r="94" spans="1:8" s="3" customFormat="1" ht="15" customHeight="1">
      <c r="A94" s="183"/>
      <c r="B94" s="183"/>
      <c r="C94" s="184"/>
      <c r="D94" s="79" t="s">
        <v>12</v>
      </c>
      <c r="E94" s="55">
        <v>0</v>
      </c>
      <c r="F94" s="55">
        <v>0</v>
      </c>
      <c r="G94" s="55">
        <v>0</v>
      </c>
      <c r="H94" s="55">
        <v>0</v>
      </c>
    </row>
    <row r="95" spans="1:8" s="3" customFormat="1" ht="15" customHeight="1">
      <c r="A95" s="183"/>
      <c r="B95" s="183"/>
      <c r="C95" s="181" t="s">
        <v>318</v>
      </c>
      <c r="D95" s="79" t="s">
        <v>10</v>
      </c>
      <c r="E95" s="55">
        <v>840000</v>
      </c>
      <c r="F95" s="55">
        <v>6503</v>
      </c>
      <c r="G95" s="55">
        <v>0</v>
      </c>
      <c r="H95" s="55">
        <v>846503</v>
      </c>
    </row>
    <row r="96" spans="1:8" s="3" customFormat="1" ht="15" customHeight="1">
      <c r="A96" s="183"/>
      <c r="B96" s="183"/>
      <c r="C96" s="181"/>
      <c r="D96" s="79" t="s">
        <v>11</v>
      </c>
      <c r="E96" s="55">
        <v>840000</v>
      </c>
      <c r="F96" s="55">
        <v>6503</v>
      </c>
      <c r="G96" s="55">
        <v>0</v>
      </c>
      <c r="H96" s="55">
        <v>846503</v>
      </c>
    </row>
    <row r="97" spans="1:8" s="3" customFormat="1" ht="15" customHeight="1">
      <c r="A97" s="183"/>
      <c r="B97" s="183"/>
      <c r="C97" s="181"/>
      <c r="D97" s="79" t="s">
        <v>12</v>
      </c>
      <c r="E97" s="55">
        <v>0</v>
      </c>
      <c r="F97" s="55">
        <v>0</v>
      </c>
      <c r="G97" s="55">
        <v>0</v>
      </c>
      <c r="H97" s="55">
        <v>0</v>
      </c>
    </row>
    <row r="98" spans="1:8" s="3" customFormat="1" ht="15" customHeight="1">
      <c r="A98" s="183"/>
      <c r="B98" s="183"/>
      <c r="C98" s="181" t="s">
        <v>307</v>
      </c>
      <c r="D98" s="79" t="s">
        <v>10</v>
      </c>
      <c r="E98" s="55">
        <v>840000</v>
      </c>
      <c r="F98" s="55">
        <v>6503</v>
      </c>
      <c r="G98" s="55">
        <v>0</v>
      </c>
      <c r="H98" s="55">
        <v>846503</v>
      </c>
    </row>
    <row r="99" spans="1:8" s="3" customFormat="1" ht="15" customHeight="1">
      <c r="A99" s="183"/>
      <c r="B99" s="183"/>
      <c r="C99" s="181"/>
      <c r="D99" s="79" t="s">
        <v>11</v>
      </c>
      <c r="E99" s="55">
        <v>840000</v>
      </c>
      <c r="F99" s="55">
        <v>6503</v>
      </c>
      <c r="G99" s="55">
        <v>0</v>
      </c>
      <c r="H99" s="55">
        <v>846503</v>
      </c>
    </row>
    <row r="100" spans="1:8" s="3" customFormat="1" ht="15" customHeight="1">
      <c r="A100" s="184"/>
      <c r="B100" s="184"/>
      <c r="C100" s="181"/>
      <c r="D100" s="79" t="s">
        <v>12</v>
      </c>
      <c r="E100" s="55">
        <v>0</v>
      </c>
      <c r="F100" s="55">
        <v>0</v>
      </c>
      <c r="G100" s="55">
        <v>0</v>
      </c>
      <c r="H100" s="55">
        <v>0</v>
      </c>
    </row>
    <row r="101" spans="1:8" s="3" customFormat="1" ht="15" customHeight="1">
      <c r="A101" s="177" t="s">
        <v>25</v>
      </c>
      <c r="B101" s="178"/>
      <c r="C101" s="178"/>
      <c r="D101" s="80" t="s">
        <v>10</v>
      </c>
      <c r="E101" s="72">
        <f>E59+E710+E71+E86+E95</f>
        <v>262320000</v>
      </c>
      <c r="F101" s="72">
        <f>F59+F71+F86++F98+F89</f>
        <v>23280000</v>
      </c>
      <c r="G101" s="72">
        <f>G59+G71+G86+G98</f>
        <v>300000</v>
      </c>
      <c r="H101" s="72">
        <f>E101+F101+G101</f>
        <v>285900000</v>
      </c>
    </row>
    <row r="102" spans="1:8" s="3" customFormat="1" ht="15" customHeight="1">
      <c r="A102" s="177"/>
      <c r="B102" s="178"/>
      <c r="C102" s="178"/>
      <c r="D102" s="75" t="s">
        <v>11</v>
      </c>
      <c r="E102" s="73">
        <f>E60+E72+E87+E99</f>
        <v>260400000</v>
      </c>
      <c r="F102" s="72">
        <f t="shared" ref="F102:F103" si="0">F60+F72+F87++F99+F90</f>
        <v>16211907</v>
      </c>
      <c r="G102" s="73">
        <v>300000</v>
      </c>
      <c r="H102" s="72">
        <f t="shared" ref="H102:H103" si="1">E102+F102+G102</f>
        <v>276911907</v>
      </c>
    </row>
    <row r="103" spans="1:8" s="3" customFormat="1" ht="15" customHeight="1">
      <c r="A103" s="179"/>
      <c r="B103" s="180"/>
      <c r="C103" s="180"/>
      <c r="D103" s="75" t="s">
        <v>12</v>
      </c>
      <c r="E103" s="73">
        <f>E101-E102</f>
        <v>1920000</v>
      </c>
      <c r="F103" s="72">
        <f t="shared" si="0"/>
        <v>7068093</v>
      </c>
      <c r="G103" s="73">
        <v>0</v>
      </c>
      <c r="H103" s="72">
        <f t="shared" si="1"/>
        <v>8988093</v>
      </c>
    </row>
  </sheetData>
  <mergeCells count="52">
    <mergeCell ref="C68:C70"/>
    <mergeCell ref="C56:C58"/>
    <mergeCell ref="B59:C61"/>
    <mergeCell ref="B41:B58"/>
    <mergeCell ref="C89:C91"/>
    <mergeCell ref="C62:C64"/>
    <mergeCell ref="C65:C67"/>
    <mergeCell ref="C50:C52"/>
    <mergeCell ref="C53:C55"/>
    <mergeCell ref="C44:C46"/>
    <mergeCell ref="C47:C49"/>
    <mergeCell ref="C41:C43"/>
    <mergeCell ref="C83:C85"/>
    <mergeCell ref="C86:C88"/>
    <mergeCell ref="C77:C79"/>
    <mergeCell ref="C80:C82"/>
    <mergeCell ref="C71:C73"/>
    <mergeCell ref="C74:C76"/>
    <mergeCell ref="A101:C103"/>
    <mergeCell ref="C95:C97"/>
    <mergeCell ref="C98:C100"/>
    <mergeCell ref="C92:C94"/>
    <mergeCell ref="A92:A100"/>
    <mergeCell ref="B92:B100"/>
    <mergeCell ref="A89:A91"/>
    <mergeCell ref="B89:B91"/>
    <mergeCell ref="A62:A73"/>
    <mergeCell ref="B62:B73"/>
    <mergeCell ref="A74:A88"/>
    <mergeCell ref="B74:B88"/>
    <mergeCell ref="A1:H1"/>
    <mergeCell ref="A3:C3"/>
    <mergeCell ref="D3:D4"/>
    <mergeCell ref="E3:E4"/>
    <mergeCell ref="F3:F4"/>
    <mergeCell ref="G3:G4"/>
    <mergeCell ref="H3:H4"/>
    <mergeCell ref="A5:A61"/>
    <mergeCell ref="C17:C19"/>
    <mergeCell ref="C20:C22"/>
    <mergeCell ref="C14:C16"/>
    <mergeCell ref="C26:C28"/>
    <mergeCell ref="C11:C13"/>
    <mergeCell ref="C38:C40"/>
    <mergeCell ref="C32:C34"/>
    <mergeCell ref="C35:C37"/>
    <mergeCell ref="C23:C25"/>
    <mergeCell ref="C29:C31"/>
    <mergeCell ref="C5:C7"/>
    <mergeCell ref="C8:C10"/>
    <mergeCell ref="B5:B28"/>
    <mergeCell ref="B29:B40"/>
  </mergeCells>
  <phoneticPr fontId="1" type="noConversion"/>
  <printOptions horizontalCentered="1"/>
  <pageMargins left="0.23622047244094491" right="0.23622047244094491" top="0.15748031496062992" bottom="0.32" header="0.15748031496062992" footer="0.31496062992125984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155"/>
  <sheetViews>
    <sheetView workbookViewId="0">
      <selection sqref="A1:O1"/>
    </sheetView>
  </sheetViews>
  <sheetFormatPr defaultRowHeight="12.75" customHeight="1"/>
  <cols>
    <col min="1" max="1" width="3.375" style="113" customWidth="1"/>
    <col min="2" max="2" width="10.125" style="113" customWidth="1"/>
    <col min="3" max="3" width="7.125" style="113" customWidth="1"/>
    <col min="4" max="4" width="8.5" style="113" customWidth="1"/>
    <col min="5" max="5" width="9.625" style="113" customWidth="1"/>
    <col min="6" max="6" width="7" style="113" customWidth="1"/>
    <col min="7" max="9" width="8.5" style="113" customWidth="1"/>
    <col min="10" max="10" width="9.5" style="113" customWidth="1"/>
    <col min="11" max="11" width="17.25" style="113" customWidth="1"/>
    <col min="12" max="12" width="3" style="123" customWidth="1"/>
    <col min="13" max="13" width="3.25" style="123" customWidth="1"/>
    <col min="14" max="15" width="8.5" style="113" customWidth="1"/>
    <col min="16" max="16384" width="9" style="113"/>
  </cols>
  <sheetData>
    <row r="1" spans="1:15" ht="49.5" customHeight="1">
      <c r="A1" s="277" t="s">
        <v>772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</row>
    <row r="2" spans="1:15" s="7" customFormat="1" ht="13.5" customHeight="1">
      <c r="B2" s="8"/>
      <c r="C2" s="8"/>
      <c r="D2" s="8"/>
      <c r="F2" s="9"/>
      <c r="G2" s="10"/>
      <c r="H2" s="9"/>
      <c r="I2" s="10"/>
      <c r="J2" s="9"/>
      <c r="K2" s="9"/>
      <c r="L2" s="120"/>
      <c r="M2" s="121"/>
      <c r="O2" s="90" t="s">
        <v>805</v>
      </c>
    </row>
    <row r="3" spans="1:15" ht="36" customHeight="1">
      <c r="A3" s="114" t="s">
        <v>113</v>
      </c>
      <c r="B3" s="114" t="s">
        <v>411</v>
      </c>
      <c r="C3" s="114" t="s">
        <v>771</v>
      </c>
      <c r="D3" s="114" t="s">
        <v>773</v>
      </c>
      <c r="E3" s="114" t="s">
        <v>414</v>
      </c>
      <c r="F3" s="114" t="s">
        <v>415</v>
      </c>
      <c r="G3" s="114" t="s">
        <v>416</v>
      </c>
      <c r="H3" s="114" t="s">
        <v>417</v>
      </c>
      <c r="I3" s="114" t="s">
        <v>418</v>
      </c>
      <c r="J3" s="114" t="s">
        <v>148</v>
      </c>
      <c r="K3" s="114" t="s">
        <v>770</v>
      </c>
      <c r="L3" s="114" t="s">
        <v>769</v>
      </c>
      <c r="M3" s="114" t="s">
        <v>768</v>
      </c>
      <c r="N3" s="114" t="s">
        <v>767</v>
      </c>
      <c r="O3" s="114" t="s">
        <v>145</v>
      </c>
    </row>
    <row r="4" spans="1:15" ht="28.9" customHeight="1">
      <c r="A4" s="115" t="s">
        <v>421</v>
      </c>
      <c r="B4" s="115" t="s">
        <v>719</v>
      </c>
      <c r="C4" s="115" t="s">
        <v>486</v>
      </c>
      <c r="D4" s="118" t="s">
        <v>485</v>
      </c>
      <c r="E4" s="118" t="s">
        <v>415</v>
      </c>
      <c r="F4" s="118" t="s">
        <v>484</v>
      </c>
      <c r="G4" s="115" t="s">
        <v>424</v>
      </c>
      <c r="H4" s="115" t="s">
        <v>424</v>
      </c>
      <c r="I4" s="115" t="s">
        <v>483</v>
      </c>
      <c r="J4" s="118" t="s">
        <v>482</v>
      </c>
      <c r="K4" s="115" t="s">
        <v>766</v>
      </c>
      <c r="L4" s="122">
        <v>1</v>
      </c>
      <c r="M4" s="115" t="s">
        <v>480</v>
      </c>
      <c r="N4" s="119">
        <v>11000</v>
      </c>
      <c r="O4" s="117"/>
    </row>
    <row r="5" spans="1:15" ht="28.9" customHeight="1">
      <c r="A5" s="115" t="s">
        <v>427</v>
      </c>
      <c r="B5" s="115" t="s">
        <v>719</v>
      </c>
      <c r="C5" s="115" t="s">
        <v>486</v>
      </c>
      <c r="D5" s="118" t="s">
        <v>485</v>
      </c>
      <c r="E5" s="118" t="s">
        <v>415</v>
      </c>
      <c r="F5" s="118" t="s">
        <v>484</v>
      </c>
      <c r="G5" s="115" t="s">
        <v>424</v>
      </c>
      <c r="H5" s="115" t="s">
        <v>424</v>
      </c>
      <c r="I5" s="115" t="s">
        <v>483</v>
      </c>
      <c r="J5" s="118" t="s">
        <v>482</v>
      </c>
      <c r="K5" s="115" t="s">
        <v>765</v>
      </c>
      <c r="L5" s="122">
        <v>1</v>
      </c>
      <c r="M5" s="115" t="s">
        <v>480</v>
      </c>
      <c r="N5" s="119">
        <v>8000</v>
      </c>
      <c r="O5" s="117"/>
    </row>
    <row r="6" spans="1:15" ht="28.9" customHeight="1">
      <c r="A6" s="115" t="s">
        <v>431</v>
      </c>
      <c r="B6" s="115" t="s">
        <v>719</v>
      </c>
      <c r="C6" s="115" t="s">
        <v>486</v>
      </c>
      <c r="D6" s="118" t="s">
        <v>485</v>
      </c>
      <c r="E6" s="118" t="s">
        <v>415</v>
      </c>
      <c r="F6" s="118" t="s">
        <v>484</v>
      </c>
      <c r="G6" s="115" t="s">
        <v>424</v>
      </c>
      <c r="H6" s="115" t="s">
        <v>424</v>
      </c>
      <c r="I6" s="115" t="s">
        <v>483</v>
      </c>
      <c r="J6" s="118" t="s">
        <v>482</v>
      </c>
      <c r="K6" s="115" t="s">
        <v>764</v>
      </c>
      <c r="L6" s="122">
        <v>1</v>
      </c>
      <c r="M6" s="115" t="s">
        <v>480</v>
      </c>
      <c r="N6" s="119">
        <v>11000</v>
      </c>
      <c r="O6" s="117"/>
    </row>
    <row r="7" spans="1:15" ht="28.9" customHeight="1">
      <c r="A7" s="115" t="s">
        <v>433</v>
      </c>
      <c r="B7" s="115" t="s">
        <v>719</v>
      </c>
      <c r="C7" s="115" t="s">
        <v>486</v>
      </c>
      <c r="D7" s="118" t="s">
        <v>485</v>
      </c>
      <c r="E7" s="118" t="s">
        <v>415</v>
      </c>
      <c r="F7" s="118" t="s">
        <v>484</v>
      </c>
      <c r="G7" s="115" t="s">
        <v>424</v>
      </c>
      <c r="H7" s="115" t="s">
        <v>424</v>
      </c>
      <c r="I7" s="115" t="s">
        <v>483</v>
      </c>
      <c r="J7" s="118" t="s">
        <v>482</v>
      </c>
      <c r="K7" s="115" t="s">
        <v>763</v>
      </c>
      <c r="L7" s="122">
        <v>1</v>
      </c>
      <c r="M7" s="115" t="s">
        <v>480</v>
      </c>
      <c r="N7" s="119">
        <v>11000</v>
      </c>
      <c r="O7" s="117"/>
    </row>
    <row r="8" spans="1:15" ht="28.9" customHeight="1">
      <c r="A8" s="115" t="s">
        <v>434</v>
      </c>
      <c r="B8" s="115" t="s">
        <v>719</v>
      </c>
      <c r="C8" s="115" t="s">
        <v>486</v>
      </c>
      <c r="D8" s="118" t="s">
        <v>485</v>
      </c>
      <c r="E8" s="118" t="s">
        <v>415</v>
      </c>
      <c r="F8" s="118" t="s">
        <v>484</v>
      </c>
      <c r="G8" s="115" t="s">
        <v>424</v>
      </c>
      <c r="H8" s="115" t="s">
        <v>424</v>
      </c>
      <c r="I8" s="115" t="s">
        <v>483</v>
      </c>
      <c r="J8" s="118" t="s">
        <v>482</v>
      </c>
      <c r="K8" s="115" t="s">
        <v>762</v>
      </c>
      <c r="L8" s="122">
        <v>1</v>
      </c>
      <c r="M8" s="115" t="s">
        <v>480</v>
      </c>
      <c r="N8" s="119">
        <v>11000</v>
      </c>
      <c r="O8" s="117"/>
    </row>
    <row r="9" spans="1:15" ht="28.9" customHeight="1">
      <c r="A9" s="115" t="s">
        <v>436</v>
      </c>
      <c r="B9" s="115" t="s">
        <v>719</v>
      </c>
      <c r="C9" s="115" t="s">
        <v>486</v>
      </c>
      <c r="D9" s="118" t="s">
        <v>485</v>
      </c>
      <c r="E9" s="118" t="s">
        <v>415</v>
      </c>
      <c r="F9" s="118" t="s">
        <v>484</v>
      </c>
      <c r="G9" s="115" t="s">
        <v>424</v>
      </c>
      <c r="H9" s="115" t="s">
        <v>424</v>
      </c>
      <c r="I9" s="115" t="s">
        <v>483</v>
      </c>
      <c r="J9" s="118" t="s">
        <v>482</v>
      </c>
      <c r="K9" s="115" t="s">
        <v>761</v>
      </c>
      <c r="L9" s="122">
        <v>1</v>
      </c>
      <c r="M9" s="115" t="s">
        <v>480</v>
      </c>
      <c r="N9" s="119">
        <v>11000</v>
      </c>
      <c r="O9" s="117"/>
    </row>
    <row r="10" spans="1:15" ht="28.9" customHeight="1">
      <c r="A10" s="115" t="s">
        <v>437</v>
      </c>
      <c r="B10" s="115" t="s">
        <v>719</v>
      </c>
      <c r="C10" s="115" t="s">
        <v>486</v>
      </c>
      <c r="D10" s="118" t="s">
        <v>485</v>
      </c>
      <c r="E10" s="118" t="s">
        <v>415</v>
      </c>
      <c r="F10" s="118" t="s">
        <v>484</v>
      </c>
      <c r="G10" s="115" t="s">
        <v>424</v>
      </c>
      <c r="H10" s="115" t="s">
        <v>424</v>
      </c>
      <c r="I10" s="115" t="s">
        <v>483</v>
      </c>
      <c r="J10" s="118" t="s">
        <v>482</v>
      </c>
      <c r="K10" s="115" t="s">
        <v>760</v>
      </c>
      <c r="L10" s="122">
        <v>1</v>
      </c>
      <c r="M10" s="115" t="s">
        <v>480</v>
      </c>
      <c r="N10" s="119">
        <v>11500</v>
      </c>
      <c r="O10" s="117"/>
    </row>
    <row r="11" spans="1:15" ht="28.9" customHeight="1">
      <c r="A11" s="115" t="s">
        <v>439</v>
      </c>
      <c r="B11" s="115" t="s">
        <v>719</v>
      </c>
      <c r="C11" s="115" t="s">
        <v>486</v>
      </c>
      <c r="D11" s="118" t="s">
        <v>485</v>
      </c>
      <c r="E11" s="118" t="s">
        <v>415</v>
      </c>
      <c r="F11" s="118" t="s">
        <v>484</v>
      </c>
      <c r="G11" s="115" t="s">
        <v>424</v>
      </c>
      <c r="H11" s="115" t="s">
        <v>424</v>
      </c>
      <c r="I11" s="115" t="s">
        <v>483</v>
      </c>
      <c r="J11" s="118" t="s">
        <v>482</v>
      </c>
      <c r="K11" s="115" t="s">
        <v>759</v>
      </c>
      <c r="L11" s="122">
        <v>1</v>
      </c>
      <c r="M11" s="115" t="s">
        <v>480</v>
      </c>
      <c r="N11" s="119">
        <v>8000</v>
      </c>
      <c r="O11" s="117"/>
    </row>
    <row r="12" spans="1:15" ht="28.9" customHeight="1">
      <c r="A12" s="115" t="s">
        <v>441</v>
      </c>
      <c r="B12" s="115" t="s">
        <v>719</v>
      </c>
      <c r="C12" s="115" t="s">
        <v>486</v>
      </c>
      <c r="D12" s="118" t="s">
        <v>485</v>
      </c>
      <c r="E12" s="118" t="s">
        <v>415</v>
      </c>
      <c r="F12" s="118" t="s">
        <v>484</v>
      </c>
      <c r="G12" s="115" t="s">
        <v>424</v>
      </c>
      <c r="H12" s="115" t="s">
        <v>424</v>
      </c>
      <c r="I12" s="115" t="s">
        <v>483</v>
      </c>
      <c r="J12" s="118" t="s">
        <v>482</v>
      </c>
      <c r="K12" s="115" t="s">
        <v>758</v>
      </c>
      <c r="L12" s="122">
        <v>1</v>
      </c>
      <c r="M12" s="115" t="s">
        <v>480</v>
      </c>
      <c r="N12" s="119">
        <v>8000</v>
      </c>
      <c r="O12" s="117"/>
    </row>
    <row r="13" spans="1:15" ht="28.9" customHeight="1">
      <c r="A13" s="115" t="s">
        <v>442</v>
      </c>
      <c r="B13" s="115" t="s">
        <v>719</v>
      </c>
      <c r="C13" s="115" t="s">
        <v>486</v>
      </c>
      <c r="D13" s="118" t="s">
        <v>485</v>
      </c>
      <c r="E13" s="118" t="s">
        <v>415</v>
      </c>
      <c r="F13" s="118" t="s">
        <v>484</v>
      </c>
      <c r="G13" s="115" t="s">
        <v>424</v>
      </c>
      <c r="H13" s="115" t="s">
        <v>424</v>
      </c>
      <c r="I13" s="115" t="s">
        <v>483</v>
      </c>
      <c r="J13" s="118" t="s">
        <v>482</v>
      </c>
      <c r="K13" s="115" t="s">
        <v>757</v>
      </c>
      <c r="L13" s="122">
        <v>1</v>
      </c>
      <c r="M13" s="115" t="s">
        <v>480</v>
      </c>
      <c r="N13" s="119">
        <v>8000</v>
      </c>
      <c r="O13" s="117"/>
    </row>
    <row r="14" spans="1:15" ht="28.9" customHeight="1">
      <c r="A14" s="115" t="s">
        <v>444</v>
      </c>
      <c r="B14" s="115" t="s">
        <v>719</v>
      </c>
      <c r="C14" s="115" t="s">
        <v>486</v>
      </c>
      <c r="D14" s="118" t="s">
        <v>485</v>
      </c>
      <c r="E14" s="118" t="s">
        <v>415</v>
      </c>
      <c r="F14" s="118" t="s">
        <v>484</v>
      </c>
      <c r="G14" s="115" t="s">
        <v>424</v>
      </c>
      <c r="H14" s="115" t="s">
        <v>424</v>
      </c>
      <c r="I14" s="115" t="s">
        <v>483</v>
      </c>
      <c r="J14" s="118" t="s">
        <v>482</v>
      </c>
      <c r="K14" s="115" t="s">
        <v>756</v>
      </c>
      <c r="L14" s="122">
        <v>1</v>
      </c>
      <c r="M14" s="115" t="s">
        <v>480</v>
      </c>
      <c r="N14" s="119">
        <v>8000</v>
      </c>
      <c r="O14" s="117"/>
    </row>
    <row r="15" spans="1:15" ht="28.9" customHeight="1">
      <c r="A15" s="115" t="s">
        <v>445</v>
      </c>
      <c r="B15" s="115" t="s">
        <v>719</v>
      </c>
      <c r="C15" s="115" t="s">
        <v>486</v>
      </c>
      <c r="D15" s="118" t="s">
        <v>485</v>
      </c>
      <c r="E15" s="118" t="s">
        <v>415</v>
      </c>
      <c r="F15" s="118" t="s">
        <v>484</v>
      </c>
      <c r="G15" s="115" t="s">
        <v>424</v>
      </c>
      <c r="H15" s="115" t="s">
        <v>424</v>
      </c>
      <c r="I15" s="115" t="s">
        <v>483</v>
      </c>
      <c r="J15" s="118" t="s">
        <v>482</v>
      </c>
      <c r="K15" s="115" t="s">
        <v>755</v>
      </c>
      <c r="L15" s="122">
        <v>1</v>
      </c>
      <c r="M15" s="115" t="s">
        <v>480</v>
      </c>
      <c r="N15" s="119">
        <v>12000</v>
      </c>
      <c r="O15" s="117"/>
    </row>
    <row r="16" spans="1:15" ht="28.9" customHeight="1">
      <c r="A16" s="115" t="s">
        <v>447</v>
      </c>
      <c r="B16" s="115" t="s">
        <v>719</v>
      </c>
      <c r="C16" s="115" t="s">
        <v>486</v>
      </c>
      <c r="D16" s="118" t="s">
        <v>485</v>
      </c>
      <c r="E16" s="118" t="s">
        <v>415</v>
      </c>
      <c r="F16" s="118" t="s">
        <v>484</v>
      </c>
      <c r="G16" s="115" t="s">
        <v>424</v>
      </c>
      <c r="H16" s="115" t="s">
        <v>424</v>
      </c>
      <c r="I16" s="115" t="s">
        <v>483</v>
      </c>
      <c r="J16" s="118" t="s">
        <v>482</v>
      </c>
      <c r="K16" s="115" t="s">
        <v>754</v>
      </c>
      <c r="L16" s="122">
        <v>1</v>
      </c>
      <c r="M16" s="115" t="s">
        <v>480</v>
      </c>
      <c r="N16" s="119">
        <v>8000</v>
      </c>
      <c r="O16" s="117"/>
    </row>
    <row r="17" spans="1:15" ht="28.9" customHeight="1">
      <c r="A17" s="115" t="s">
        <v>448</v>
      </c>
      <c r="B17" s="115" t="s">
        <v>719</v>
      </c>
      <c r="C17" s="115" t="s">
        <v>486</v>
      </c>
      <c r="D17" s="118" t="s">
        <v>485</v>
      </c>
      <c r="E17" s="118" t="s">
        <v>415</v>
      </c>
      <c r="F17" s="118" t="s">
        <v>484</v>
      </c>
      <c r="G17" s="115" t="s">
        <v>424</v>
      </c>
      <c r="H17" s="115" t="s">
        <v>424</v>
      </c>
      <c r="I17" s="115" t="s">
        <v>483</v>
      </c>
      <c r="J17" s="118" t="s">
        <v>482</v>
      </c>
      <c r="K17" s="115" t="s">
        <v>753</v>
      </c>
      <c r="L17" s="122">
        <v>1</v>
      </c>
      <c r="M17" s="115" t="s">
        <v>480</v>
      </c>
      <c r="N17" s="119">
        <v>8000</v>
      </c>
      <c r="O17" s="117"/>
    </row>
    <row r="18" spans="1:15" ht="28.9" customHeight="1">
      <c r="A18" s="115" t="s">
        <v>451</v>
      </c>
      <c r="B18" s="115" t="s">
        <v>719</v>
      </c>
      <c r="C18" s="115" t="s">
        <v>486</v>
      </c>
      <c r="D18" s="118" t="s">
        <v>485</v>
      </c>
      <c r="E18" s="118" t="s">
        <v>415</v>
      </c>
      <c r="F18" s="118" t="s">
        <v>484</v>
      </c>
      <c r="G18" s="115" t="s">
        <v>424</v>
      </c>
      <c r="H18" s="115" t="s">
        <v>424</v>
      </c>
      <c r="I18" s="115" t="s">
        <v>483</v>
      </c>
      <c r="J18" s="118" t="s">
        <v>482</v>
      </c>
      <c r="K18" s="115" t="s">
        <v>752</v>
      </c>
      <c r="L18" s="122">
        <v>1</v>
      </c>
      <c r="M18" s="115" t="s">
        <v>480</v>
      </c>
      <c r="N18" s="119">
        <v>8000</v>
      </c>
      <c r="O18" s="117"/>
    </row>
    <row r="19" spans="1:15" ht="28.9" customHeight="1">
      <c r="A19" s="115" t="s">
        <v>453</v>
      </c>
      <c r="B19" s="115" t="s">
        <v>719</v>
      </c>
      <c r="C19" s="115" t="s">
        <v>486</v>
      </c>
      <c r="D19" s="118" t="s">
        <v>485</v>
      </c>
      <c r="E19" s="118" t="s">
        <v>415</v>
      </c>
      <c r="F19" s="118" t="s">
        <v>484</v>
      </c>
      <c r="G19" s="115" t="s">
        <v>424</v>
      </c>
      <c r="H19" s="115" t="s">
        <v>424</v>
      </c>
      <c r="I19" s="115" t="s">
        <v>483</v>
      </c>
      <c r="J19" s="118" t="s">
        <v>482</v>
      </c>
      <c r="K19" s="115" t="s">
        <v>751</v>
      </c>
      <c r="L19" s="122">
        <v>1</v>
      </c>
      <c r="M19" s="115" t="s">
        <v>480</v>
      </c>
      <c r="N19" s="119">
        <v>13000</v>
      </c>
      <c r="O19" s="117"/>
    </row>
    <row r="20" spans="1:15" ht="28.9" customHeight="1">
      <c r="A20" s="115" t="s">
        <v>454</v>
      </c>
      <c r="B20" s="115" t="s">
        <v>719</v>
      </c>
      <c r="C20" s="115" t="s">
        <v>486</v>
      </c>
      <c r="D20" s="118" t="s">
        <v>485</v>
      </c>
      <c r="E20" s="118" t="s">
        <v>415</v>
      </c>
      <c r="F20" s="118" t="s">
        <v>484</v>
      </c>
      <c r="G20" s="115" t="s">
        <v>424</v>
      </c>
      <c r="H20" s="115" t="s">
        <v>424</v>
      </c>
      <c r="I20" s="115" t="s">
        <v>483</v>
      </c>
      <c r="J20" s="118" t="s">
        <v>482</v>
      </c>
      <c r="K20" s="115" t="s">
        <v>750</v>
      </c>
      <c r="L20" s="122">
        <v>1</v>
      </c>
      <c r="M20" s="115" t="s">
        <v>480</v>
      </c>
      <c r="N20" s="119">
        <v>12000</v>
      </c>
      <c r="O20" s="117"/>
    </row>
    <row r="21" spans="1:15" ht="28.9" customHeight="1">
      <c r="A21" s="115" t="s">
        <v>456</v>
      </c>
      <c r="B21" s="115" t="s">
        <v>719</v>
      </c>
      <c r="C21" s="115" t="s">
        <v>486</v>
      </c>
      <c r="D21" s="118" t="s">
        <v>485</v>
      </c>
      <c r="E21" s="118" t="s">
        <v>415</v>
      </c>
      <c r="F21" s="118" t="s">
        <v>484</v>
      </c>
      <c r="G21" s="115" t="s">
        <v>424</v>
      </c>
      <c r="H21" s="115" t="s">
        <v>424</v>
      </c>
      <c r="I21" s="115" t="s">
        <v>483</v>
      </c>
      <c r="J21" s="118" t="s">
        <v>482</v>
      </c>
      <c r="K21" s="115" t="s">
        <v>749</v>
      </c>
      <c r="L21" s="122">
        <v>1</v>
      </c>
      <c r="M21" s="115" t="s">
        <v>480</v>
      </c>
      <c r="N21" s="119">
        <v>13800</v>
      </c>
      <c r="O21" s="117"/>
    </row>
    <row r="22" spans="1:15" ht="28.9" customHeight="1">
      <c r="A22" s="115" t="s">
        <v>458</v>
      </c>
      <c r="B22" s="115" t="s">
        <v>719</v>
      </c>
      <c r="C22" s="115" t="s">
        <v>486</v>
      </c>
      <c r="D22" s="118" t="s">
        <v>485</v>
      </c>
      <c r="E22" s="118" t="s">
        <v>415</v>
      </c>
      <c r="F22" s="118" t="s">
        <v>484</v>
      </c>
      <c r="G22" s="115" t="s">
        <v>424</v>
      </c>
      <c r="H22" s="115" t="s">
        <v>424</v>
      </c>
      <c r="I22" s="115" t="s">
        <v>483</v>
      </c>
      <c r="J22" s="118" t="s">
        <v>482</v>
      </c>
      <c r="K22" s="115" t="s">
        <v>748</v>
      </c>
      <c r="L22" s="122">
        <v>1</v>
      </c>
      <c r="M22" s="115" t="s">
        <v>480</v>
      </c>
      <c r="N22" s="119">
        <v>10000</v>
      </c>
      <c r="O22" s="117"/>
    </row>
    <row r="23" spans="1:15" ht="28.9" customHeight="1">
      <c r="A23" s="115" t="s">
        <v>459</v>
      </c>
      <c r="B23" s="115" t="s">
        <v>719</v>
      </c>
      <c r="C23" s="115" t="s">
        <v>486</v>
      </c>
      <c r="D23" s="118" t="s">
        <v>485</v>
      </c>
      <c r="E23" s="118" t="s">
        <v>415</v>
      </c>
      <c r="F23" s="118" t="s">
        <v>484</v>
      </c>
      <c r="G23" s="115" t="s">
        <v>424</v>
      </c>
      <c r="H23" s="115" t="s">
        <v>424</v>
      </c>
      <c r="I23" s="115" t="s">
        <v>483</v>
      </c>
      <c r="J23" s="118" t="s">
        <v>482</v>
      </c>
      <c r="K23" s="115" t="s">
        <v>747</v>
      </c>
      <c r="L23" s="122">
        <v>1</v>
      </c>
      <c r="M23" s="115" t="s">
        <v>480</v>
      </c>
      <c r="N23" s="119">
        <v>11000</v>
      </c>
      <c r="O23" s="117"/>
    </row>
    <row r="24" spans="1:15" ht="28.9" customHeight="1">
      <c r="A24" s="115" t="s">
        <v>461</v>
      </c>
      <c r="B24" s="115" t="s">
        <v>719</v>
      </c>
      <c r="C24" s="115" t="s">
        <v>486</v>
      </c>
      <c r="D24" s="118" t="s">
        <v>485</v>
      </c>
      <c r="E24" s="118" t="s">
        <v>415</v>
      </c>
      <c r="F24" s="118" t="s">
        <v>484</v>
      </c>
      <c r="G24" s="115" t="s">
        <v>424</v>
      </c>
      <c r="H24" s="115" t="s">
        <v>424</v>
      </c>
      <c r="I24" s="115" t="s">
        <v>483</v>
      </c>
      <c r="J24" s="118" t="s">
        <v>482</v>
      </c>
      <c r="K24" s="115" t="s">
        <v>746</v>
      </c>
      <c r="L24" s="122">
        <v>1</v>
      </c>
      <c r="M24" s="115" t="s">
        <v>480</v>
      </c>
      <c r="N24" s="119">
        <v>8000</v>
      </c>
      <c r="O24" s="117"/>
    </row>
    <row r="25" spans="1:15" ht="28.9" customHeight="1">
      <c r="A25" s="115" t="s">
        <v>463</v>
      </c>
      <c r="B25" s="115" t="s">
        <v>719</v>
      </c>
      <c r="C25" s="115" t="s">
        <v>486</v>
      </c>
      <c r="D25" s="118" t="s">
        <v>485</v>
      </c>
      <c r="E25" s="118" t="s">
        <v>415</v>
      </c>
      <c r="F25" s="118" t="s">
        <v>484</v>
      </c>
      <c r="G25" s="115" t="s">
        <v>424</v>
      </c>
      <c r="H25" s="115" t="s">
        <v>424</v>
      </c>
      <c r="I25" s="115" t="s">
        <v>483</v>
      </c>
      <c r="J25" s="118" t="s">
        <v>482</v>
      </c>
      <c r="K25" s="115" t="s">
        <v>745</v>
      </c>
      <c r="L25" s="122">
        <v>1</v>
      </c>
      <c r="M25" s="115" t="s">
        <v>480</v>
      </c>
      <c r="N25" s="119">
        <v>12000</v>
      </c>
      <c r="O25" s="117"/>
    </row>
    <row r="26" spans="1:15" ht="28.9" customHeight="1">
      <c r="A26" s="115" t="s">
        <v>464</v>
      </c>
      <c r="B26" s="115" t="s">
        <v>719</v>
      </c>
      <c r="C26" s="115" t="s">
        <v>486</v>
      </c>
      <c r="D26" s="118" t="s">
        <v>485</v>
      </c>
      <c r="E26" s="118" t="s">
        <v>415</v>
      </c>
      <c r="F26" s="118" t="s">
        <v>484</v>
      </c>
      <c r="G26" s="115" t="s">
        <v>424</v>
      </c>
      <c r="H26" s="115" t="s">
        <v>424</v>
      </c>
      <c r="I26" s="115" t="s">
        <v>483</v>
      </c>
      <c r="J26" s="118" t="s">
        <v>482</v>
      </c>
      <c r="K26" s="115" t="s">
        <v>744</v>
      </c>
      <c r="L26" s="122">
        <v>1</v>
      </c>
      <c r="M26" s="115" t="s">
        <v>480</v>
      </c>
      <c r="N26" s="119">
        <v>13000</v>
      </c>
      <c r="O26" s="117"/>
    </row>
    <row r="27" spans="1:15" ht="28.9" customHeight="1">
      <c r="A27" s="115" t="s">
        <v>466</v>
      </c>
      <c r="B27" s="115" t="s">
        <v>719</v>
      </c>
      <c r="C27" s="115" t="s">
        <v>486</v>
      </c>
      <c r="D27" s="118" t="s">
        <v>485</v>
      </c>
      <c r="E27" s="118" t="s">
        <v>415</v>
      </c>
      <c r="F27" s="118" t="s">
        <v>484</v>
      </c>
      <c r="G27" s="115" t="s">
        <v>424</v>
      </c>
      <c r="H27" s="115" t="s">
        <v>424</v>
      </c>
      <c r="I27" s="115" t="s">
        <v>483</v>
      </c>
      <c r="J27" s="118" t="s">
        <v>482</v>
      </c>
      <c r="K27" s="115" t="s">
        <v>743</v>
      </c>
      <c r="L27" s="122">
        <v>1</v>
      </c>
      <c r="M27" s="115" t="s">
        <v>480</v>
      </c>
      <c r="N27" s="119">
        <v>12500</v>
      </c>
      <c r="O27" s="117"/>
    </row>
    <row r="28" spans="1:15" ht="28.9" customHeight="1">
      <c r="A28" s="115" t="s">
        <v>467</v>
      </c>
      <c r="B28" s="115" t="s">
        <v>719</v>
      </c>
      <c r="C28" s="115" t="s">
        <v>486</v>
      </c>
      <c r="D28" s="118" t="s">
        <v>485</v>
      </c>
      <c r="E28" s="118" t="s">
        <v>415</v>
      </c>
      <c r="F28" s="118" t="s">
        <v>484</v>
      </c>
      <c r="G28" s="115" t="s">
        <v>424</v>
      </c>
      <c r="H28" s="115" t="s">
        <v>424</v>
      </c>
      <c r="I28" s="115" t="s">
        <v>483</v>
      </c>
      <c r="J28" s="118" t="s">
        <v>482</v>
      </c>
      <c r="K28" s="115" t="s">
        <v>742</v>
      </c>
      <c r="L28" s="122">
        <v>1</v>
      </c>
      <c r="M28" s="115" t="s">
        <v>480</v>
      </c>
      <c r="N28" s="119">
        <v>11000</v>
      </c>
      <c r="O28" s="117"/>
    </row>
    <row r="29" spans="1:15" ht="28.9" customHeight="1">
      <c r="A29" s="115" t="s">
        <v>468</v>
      </c>
      <c r="B29" s="115" t="s">
        <v>719</v>
      </c>
      <c r="C29" s="115" t="s">
        <v>486</v>
      </c>
      <c r="D29" s="118" t="s">
        <v>485</v>
      </c>
      <c r="E29" s="118" t="s">
        <v>415</v>
      </c>
      <c r="F29" s="118" t="s">
        <v>484</v>
      </c>
      <c r="G29" s="115" t="s">
        <v>424</v>
      </c>
      <c r="H29" s="115" t="s">
        <v>424</v>
      </c>
      <c r="I29" s="115" t="s">
        <v>483</v>
      </c>
      <c r="J29" s="118" t="s">
        <v>482</v>
      </c>
      <c r="K29" s="115" t="s">
        <v>741</v>
      </c>
      <c r="L29" s="122">
        <v>1</v>
      </c>
      <c r="M29" s="115" t="s">
        <v>480</v>
      </c>
      <c r="N29" s="119">
        <v>9000</v>
      </c>
      <c r="O29" s="117"/>
    </row>
    <row r="30" spans="1:15" ht="28.9" customHeight="1">
      <c r="A30" s="115" t="s">
        <v>469</v>
      </c>
      <c r="B30" s="115" t="s">
        <v>719</v>
      </c>
      <c r="C30" s="115" t="s">
        <v>486</v>
      </c>
      <c r="D30" s="118" t="s">
        <v>485</v>
      </c>
      <c r="E30" s="118" t="s">
        <v>415</v>
      </c>
      <c r="F30" s="118" t="s">
        <v>484</v>
      </c>
      <c r="G30" s="115" t="s">
        <v>424</v>
      </c>
      <c r="H30" s="115" t="s">
        <v>424</v>
      </c>
      <c r="I30" s="115" t="s">
        <v>483</v>
      </c>
      <c r="J30" s="118" t="s">
        <v>482</v>
      </c>
      <c r="K30" s="115" t="s">
        <v>740</v>
      </c>
      <c r="L30" s="122">
        <v>1</v>
      </c>
      <c r="M30" s="115" t="s">
        <v>480</v>
      </c>
      <c r="N30" s="119">
        <v>8000</v>
      </c>
      <c r="O30" s="117"/>
    </row>
    <row r="31" spans="1:15" ht="28.9" customHeight="1">
      <c r="A31" s="115" t="s">
        <v>471</v>
      </c>
      <c r="B31" s="115" t="s">
        <v>719</v>
      </c>
      <c r="C31" s="115" t="s">
        <v>486</v>
      </c>
      <c r="D31" s="118" t="s">
        <v>485</v>
      </c>
      <c r="E31" s="118" t="s">
        <v>415</v>
      </c>
      <c r="F31" s="118" t="s">
        <v>484</v>
      </c>
      <c r="G31" s="115" t="s">
        <v>424</v>
      </c>
      <c r="H31" s="115" t="s">
        <v>424</v>
      </c>
      <c r="I31" s="115" t="s">
        <v>483</v>
      </c>
      <c r="J31" s="118" t="s">
        <v>482</v>
      </c>
      <c r="K31" s="115" t="s">
        <v>739</v>
      </c>
      <c r="L31" s="122">
        <v>1</v>
      </c>
      <c r="M31" s="115" t="s">
        <v>480</v>
      </c>
      <c r="N31" s="119">
        <v>8000</v>
      </c>
      <c r="O31" s="117"/>
    </row>
    <row r="32" spans="1:15" ht="28.9" customHeight="1">
      <c r="A32" s="115" t="s">
        <v>473</v>
      </c>
      <c r="B32" s="115" t="s">
        <v>719</v>
      </c>
      <c r="C32" s="115" t="s">
        <v>486</v>
      </c>
      <c r="D32" s="118" t="s">
        <v>485</v>
      </c>
      <c r="E32" s="118" t="s">
        <v>415</v>
      </c>
      <c r="F32" s="118" t="s">
        <v>484</v>
      </c>
      <c r="G32" s="115" t="s">
        <v>424</v>
      </c>
      <c r="H32" s="115" t="s">
        <v>424</v>
      </c>
      <c r="I32" s="115" t="s">
        <v>483</v>
      </c>
      <c r="J32" s="118" t="s">
        <v>482</v>
      </c>
      <c r="K32" s="115" t="s">
        <v>738</v>
      </c>
      <c r="L32" s="122">
        <v>1</v>
      </c>
      <c r="M32" s="115" t="s">
        <v>480</v>
      </c>
      <c r="N32" s="119">
        <v>10000</v>
      </c>
      <c r="O32" s="117"/>
    </row>
    <row r="33" spans="1:15" ht="28.9" customHeight="1">
      <c r="A33" s="115" t="s">
        <v>474</v>
      </c>
      <c r="B33" s="115" t="s">
        <v>719</v>
      </c>
      <c r="C33" s="115" t="s">
        <v>486</v>
      </c>
      <c r="D33" s="118" t="s">
        <v>485</v>
      </c>
      <c r="E33" s="118" t="s">
        <v>415</v>
      </c>
      <c r="F33" s="118" t="s">
        <v>484</v>
      </c>
      <c r="G33" s="115" t="s">
        <v>424</v>
      </c>
      <c r="H33" s="115" t="s">
        <v>424</v>
      </c>
      <c r="I33" s="115" t="s">
        <v>483</v>
      </c>
      <c r="J33" s="118" t="s">
        <v>482</v>
      </c>
      <c r="K33" s="115" t="s">
        <v>737</v>
      </c>
      <c r="L33" s="122">
        <v>1</v>
      </c>
      <c r="M33" s="115" t="s">
        <v>480</v>
      </c>
      <c r="N33" s="119">
        <v>11000</v>
      </c>
      <c r="O33" s="117"/>
    </row>
    <row r="34" spans="1:15" ht="28.9" customHeight="1">
      <c r="A34" s="115" t="s">
        <v>476</v>
      </c>
      <c r="B34" s="115" t="s">
        <v>719</v>
      </c>
      <c r="C34" s="115" t="s">
        <v>486</v>
      </c>
      <c r="D34" s="118" t="s">
        <v>485</v>
      </c>
      <c r="E34" s="118" t="s">
        <v>415</v>
      </c>
      <c r="F34" s="118" t="s">
        <v>484</v>
      </c>
      <c r="G34" s="115" t="s">
        <v>424</v>
      </c>
      <c r="H34" s="115" t="s">
        <v>424</v>
      </c>
      <c r="I34" s="115" t="s">
        <v>483</v>
      </c>
      <c r="J34" s="118" t="s">
        <v>482</v>
      </c>
      <c r="K34" s="115" t="s">
        <v>736</v>
      </c>
      <c r="L34" s="122">
        <v>1</v>
      </c>
      <c r="M34" s="115" t="s">
        <v>480</v>
      </c>
      <c r="N34" s="119">
        <v>11000</v>
      </c>
      <c r="O34" s="117"/>
    </row>
    <row r="35" spans="1:15" ht="28.9" customHeight="1">
      <c r="A35" s="115" t="s">
        <v>478</v>
      </c>
      <c r="B35" s="115" t="s">
        <v>719</v>
      </c>
      <c r="C35" s="115" t="s">
        <v>486</v>
      </c>
      <c r="D35" s="118" t="s">
        <v>485</v>
      </c>
      <c r="E35" s="118" t="s">
        <v>415</v>
      </c>
      <c r="F35" s="118" t="s">
        <v>484</v>
      </c>
      <c r="G35" s="115" t="s">
        <v>424</v>
      </c>
      <c r="H35" s="115" t="s">
        <v>424</v>
      </c>
      <c r="I35" s="115" t="s">
        <v>483</v>
      </c>
      <c r="J35" s="118" t="s">
        <v>482</v>
      </c>
      <c r="K35" s="115" t="s">
        <v>735</v>
      </c>
      <c r="L35" s="122">
        <v>1</v>
      </c>
      <c r="M35" s="115" t="s">
        <v>480</v>
      </c>
      <c r="N35" s="119">
        <v>13800</v>
      </c>
      <c r="O35" s="117"/>
    </row>
    <row r="36" spans="1:15" ht="28.9" customHeight="1">
      <c r="A36" s="115" t="s">
        <v>734</v>
      </c>
      <c r="B36" s="115" t="s">
        <v>719</v>
      </c>
      <c r="C36" s="115" t="s">
        <v>486</v>
      </c>
      <c r="D36" s="118" t="s">
        <v>485</v>
      </c>
      <c r="E36" s="118" t="s">
        <v>415</v>
      </c>
      <c r="F36" s="118" t="s">
        <v>484</v>
      </c>
      <c r="G36" s="115" t="s">
        <v>424</v>
      </c>
      <c r="H36" s="115" t="s">
        <v>424</v>
      </c>
      <c r="I36" s="115" t="s">
        <v>483</v>
      </c>
      <c r="J36" s="118" t="s">
        <v>482</v>
      </c>
      <c r="K36" s="115" t="s">
        <v>733</v>
      </c>
      <c r="L36" s="122">
        <v>1</v>
      </c>
      <c r="M36" s="115" t="s">
        <v>480</v>
      </c>
      <c r="N36" s="119">
        <v>8000</v>
      </c>
      <c r="O36" s="117"/>
    </row>
    <row r="37" spans="1:15" ht="28.9" customHeight="1">
      <c r="A37" s="115" t="s">
        <v>732</v>
      </c>
      <c r="B37" s="115" t="s">
        <v>719</v>
      </c>
      <c r="C37" s="115" t="s">
        <v>486</v>
      </c>
      <c r="D37" s="118" t="s">
        <v>485</v>
      </c>
      <c r="E37" s="118" t="s">
        <v>415</v>
      </c>
      <c r="F37" s="118" t="s">
        <v>484</v>
      </c>
      <c r="G37" s="115" t="s">
        <v>424</v>
      </c>
      <c r="H37" s="115" t="s">
        <v>424</v>
      </c>
      <c r="I37" s="115" t="s">
        <v>483</v>
      </c>
      <c r="J37" s="118" t="s">
        <v>482</v>
      </c>
      <c r="K37" s="115" t="s">
        <v>731</v>
      </c>
      <c r="L37" s="122">
        <v>1</v>
      </c>
      <c r="M37" s="115" t="s">
        <v>480</v>
      </c>
      <c r="N37" s="119">
        <v>8000</v>
      </c>
      <c r="O37" s="117"/>
    </row>
    <row r="38" spans="1:15" ht="28.9" customHeight="1">
      <c r="A38" s="115" t="s">
        <v>730</v>
      </c>
      <c r="B38" s="115" t="s">
        <v>719</v>
      </c>
      <c r="C38" s="115" t="s">
        <v>486</v>
      </c>
      <c r="D38" s="118" t="s">
        <v>485</v>
      </c>
      <c r="E38" s="118" t="s">
        <v>415</v>
      </c>
      <c r="F38" s="118" t="s">
        <v>484</v>
      </c>
      <c r="G38" s="115" t="s">
        <v>424</v>
      </c>
      <c r="H38" s="115" t="s">
        <v>424</v>
      </c>
      <c r="I38" s="115" t="s">
        <v>483</v>
      </c>
      <c r="J38" s="118" t="s">
        <v>482</v>
      </c>
      <c r="K38" s="115" t="s">
        <v>729</v>
      </c>
      <c r="L38" s="122">
        <v>1</v>
      </c>
      <c r="M38" s="115" t="s">
        <v>480</v>
      </c>
      <c r="N38" s="119">
        <v>20000</v>
      </c>
      <c r="O38" s="117"/>
    </row>
    <row r="39" spans="1:15" ht="28.9" customHeight="1">
      <c r="A39" s="115" t="s">
        <v>728</v>
      </c>
      <c r="B39" s="115" t="s">
        <v>719</v>
      </c>
      <c r="C39" s="115" t="s">
        <v>486</v>
      </c>
      <c r="D39" s="118" t="s">
        <v>485</v>
      </c>
      <c r="E39" s="118" t="s">
        <v>415</v>
      </c>
      <c r="F39" s="118" t="s">
        <v>484</v>
      </c>
      <c r="G39" s="115" t="s">
        <v>424</v>
      </c>
      <c r="H39" s="115" t="s">
        <v>424</v>
      </c>
      <c r="I39" s="115" t="s">
        <v>483</v>
      </c>
      <c r="J39" s="118" t="s">
        <v>482</v>
      </c>
      <c r="K39" s="115" t="s">
        <v>727</v>
      </c>
      <c r="L39" s="122">
        <v>1</v>
      </c>
      <c r="M39" s="115" t="s">
        <v>480</v>
      </c>
      <c r="N39" s="119">
        <v>10000</v>
      </c>
      <c r="O39" s="117"/>
    </row>
    <row r="40" spans="1:15" ht="28.9" customHeight="1">
      <c r="A40" s="115" t="s">
        <v>726</v>
      </c>
      <c r="B40" s="115" t="s">
        <v>719</v>
      </c>
      <c r="C40" s="115" t="s">
        <v>486</v>
      </c>
      <c r="D40" s="118" t="s">
        <v>485</v>
      </c>
      <c r="E40" s="118" t="s">
        <v>415</v>
      </c>
      <c r="F40" s="118" t="s">
        <v>484</v>
      </c>
      <c r="G40" s="115" t="s">
        <v>424</v>
      </c>
      <c r="H40" s="115" t="s">
        <v>424</v>
      </c>
      <c r="I40" s="115" t="s">
        <v>483</v>
      </c>
      <c r="J40" s="118" t="s">
        <v>482</v>
      </c>
      <c r="K40" s="115" t="s">
        <v>725</v>
      </c>
      <c r="L40" s="122">
        <v>1</v>
      </c>
      <c r="M40" s="115" t="s">
        <v>480</v>
      </c>
      <c r="N40" s="119">
        <v>8000</v>
      </c>
      <c r="O40" s="117"/>
    </row>
    <row r="41" spans="1:15" ht="28.9" customHeight="1">
      <c r="A41" s="115" t="s">
        <v>724</v>
      </c>
      <c r="B41" s="115" t="s">
        <v>719</v>
      </c>
      <c r="C41" s="115" t="s">
        <v>486</v>
      </c>
      <c r="D41" s="118" t="s">
        <v>485</v>
      </c>
      <c r="E41" s="118" t="s">
        <v>415</v>
      </c>
      <c r="F41" s="118" t="s">
        <v>484</v>
      </c>
      <c r="G41" s="115" t="s">
        <v>424</v>
      </c>
      <c r="H41" s="115" t="s">
        <v>424</v>
      </c>
      <c r="I41" s="115" t="s">
        <v>483</v>
      </c>
      <c r="J41" s="118" t="s">
        <v>482</v>
      </c>
      <c r="K41" s="115" t="s">
        <v>723</v>
      </c>
      <c r="L41" s="122">
        <v>1</v>
      </c>
      <c r="M41" s="115" t="s">
        <v>480</v>
      </c>
      <c r="N41" s="119">
        <v>14000</v>
      </c>
      <c r="O41" s="117"/>
    </row>
    <row r="42" spans="1:15" ht="28.9" customHeight="1">
      <c r="A42" s="115" t="s">
        <v>722</v>
      </c>
      <c r="B42" s="115" t="s">
        <v>719</v>
      </c>
      <c r="C42" s="115" t="s">
        <v>486</v>
      </c>
      <c r="D42" s="118" t="s">
        <v>485</v>
      </c>
      <c r="E42" s="118" t="s">
        <v>415</v>
      </c>
      <c r="F42" s="118" t="s">
        <v>484</v>
      </c>
      <c r="G42" s="115" t="s">
        <v>424</v>
      </c>
      <c r="H42" s="115" t="s">
        <v>424</v>
      </c>
      <c r="I42" s="115" t="s">
        <v>483</v>
      </c>
      <c r="J42" s="118" t="s">
        <v>482</v>
      </c>
      <c r="K42" s="115" t="s">
        <v>721</v>
      </c>
      <c r="L42" s="122">
        <v>1</v>
      </c>
      <c r="M42" s="115" t="s">
        <v>480</v>
      </c>
      <c r="N42" s="119">
        <v>8000</v>
      </c>
      <c r="O42" s="117"/>
    </row>
    <row r="43" spans="1:15" ht="28.9" customHeight="1">
      <c r="A43" s="115" t="s">
        <v>720</v>
      </c>
      <c r="B43" s="115" t="s">
        <v>719</v>
      </c>
      <c r="C43" s="115" t="s">
        <v>486</v>
      </c>
      <c r="D43" s="118" t="s">
        <v>485</v>
      </c>
      <c r="E43" s="118" t="s">
        <v>415</v>
      </c>
      <c r="F43" s="118" t="s">
        <v>484</v>
      </c>
      <c r="G43" s="115" t="s">
        <v>424</v>
      </c>
      <c r="H43" s="115" t="s">
        <v>424</v>
      </c>
      <c r="I43" s="115" t="s">
        <v>483</v>
      </c>
      <c r="J43" s="118" t="s">
        <v>482</v>
      </c>
      <c r="K43" s="115" t="s">
        <v>718</v>
      </c>
      <c r="L43" s="122">
        <v>1</v>
      </c>
      <c r="M43" s="115" t="s">
        <v>480</v>
      </c>
      <c r="N43" s="119">
        <v>11000</v>
      </c>
      <c r="O43" s="117"/>
    </row>
    <row r="44" spans="1:15" ht="28.9" customHeight="1">
      <c r="A44" s="115" t="s">
        <v>717</v>
      </c>
      <c r="B44" s="115" t="s">
        <v>704</v>
      </c>
      <c r="C44" s="115" t="s">
        <v>422</v>
      </c>
      <c r="D44" s="118" t="s">
        <v>485</v>
      </c>
      <c r="E44" s="118" t="s">
        <v>703</v>
      </c>
      <c r="F44" s="116"/>
      <c r="G44" s="115" t="s">
        <v>424</v>
      </c>
      <c r="H44" s="115" t="s">
        <v>424</v>
      </c>
      <c r="I44" s="115" t="s">
        <v>702</v>
      </c>
      <c r="J44" s="118" t="s">
        <v>701</v>
      </c>
      <c r="K44" s="115" t="s">
        <v>716</v>
      </c>
      <c r="L44" s="122">
        <v>40</v>
      </c>
      <c r="M44" s="115" t="s">
        <v>699</v>
      </c>
      <c r="N44" s="119">
        <v>400000</v>
      </c>
      <c r="O44" s="117"/>
    </row>
    <row r="45" spans="1:15" ht="28.9" customHeight="1">
      <c r="A45" s="115" t="s">
        <v>715</v>
      </c>
      <c r="B45" s="115" t="s">
        <v>704</v>
      </c>
      <c r="C45" s="115" t="s">
        <v>422</v>
      </c>
      <c r="D45" s="118" t="s">
        <v>485</v>
      </c>
      <c r="E45" s="118" t="s">
        <v>703</v>
      </c>
      <c r="F45" s="116"/>
      <c r="G45" s="115" t="s">
        <v>424</v>
      </c>
      <c r="H45" s="115" t="s">
        <v>424</v>
      </c>
      <c r="I45" s="115" t="s">
        <v>702</v>
      </c>
      <c r="J45" s="118" t="s">
        <v>701</v>
      </c>
      <c r="K45" s="115" t="s">
        <v>714</v>
      </c>
      <c r="L45" s="122">
        <v>142</v>
      </c>
      <c r="M45" s="115" t="s">
        <v>699</v>
      </c>
      <c r="N45" s="119">
        <v>710000</v>
      </c>
      <c r="O45" s="117"/>
    </row>
    <row r="46" spans="1:15" ht="28.9" customHeight="1">
      <c r="A46" s="115" t="s">
        <v>713</v>
      </c>
      <c r="B46" s="115" t="s">
        <v>704</v>
      </c>
      <c r="C46" s="115" t="s">
        <v>422</v>
      </c>
      <c r="D46" s="118" t="s">
        <v>485</v>
      </c>
      <c r="E46" s="118" t="s">
        <v>703</v>
      </c>
      <c r="F46" s="116"/>
      <c r="G46" s="115" t="s">
        <v>424</v>
      </c>
      <c r="H46" s="115" t="s">
        <v>424</v>
      </c>
      <c r="I46" s="115" t="s">
        <v>702</v>
      </c>
      <c r="J46" s="118" t="s">
        <v>701</v>
      </c>
      <c r="K46" s="115" t="s">
        <v>712</v>
      </c>
      <c r="L46" s="122">
        <v>60</v>
      </c>
      <c r="M46" s="115" t="s">
        <v>699</v>
      </c>
      <c r="N46" s="119">
        <v>420000</v>
      </c>
      <c r="O46" s="117"/>
    </row>
    <row r="47" spans="1:15" ht="28.9" customHeight="1">
      <c r="A47" s="115" t="s">
        <v>711</v>
      </c>
      <c r="B47" s="115" t="s">
        <v>704</v>
      </c>
      <c r="C47" s="115" t="s">
        <v>422</v>
      </c>
      <c r="D47" s="118" t="s">
        <v>485</v>
      </c>
      <c r="E47" s="118" t="s">
        <v>703</v>
      </c>
      <c r="F47" s="116"/>
      <c r="G47" s="115" t="s">
        <v>424</v>
      </c>
      <c r="H47" s="115" t="s">
        <v>424</v>
      </c>
      <c r="I47" s="115" t="s">
        <v>702</v>
      </c>
      <c r="J47" s="118" t="s">
        <v>701</v>
      </c>
      <c r="K47" s="115" t="s">
        <v>710</v>
      </c>
      <c r="L47" s="122">
        <v>80</v>
      </c>
      <c r="M47" s="115" t="s">
        <v>699</v>
      </c>
      <c r="N47" s="119">
        <v>320000</v>
      </c>
      <c r="O47" s="117"/>
    </row>
    <row r="48" spans="1:15" ht="28.9" customHeight="1">
      <c r="A48" s="115" t="s">
        <v>709</v>
      </c>
      <c r="B48" s="115" t="s">
        <v>704</v>
      </c>
      <c r="C48" s="115" t="s">
        <v>422</v>
      </c>
      <c r="D48" s="118" t="s">
        <v>485</v>
      </c>
      <c r="E48" s="118" t="s">
        <v>703</v>
      </c>
      <c r="F48" s="116"/>
      <c r="G48" s="115" t="s">
        <v>424</v>
      </c>
      <c r="H48" s="115" t="s">
        <v>424</v>
      </c>
      <c r="I48" s="115" t="s">
        <v>702</v>
      </c>
      <c r="J48" s="118" t="s">
        <v>701</v>
      </c>
      <c r="K48" s="115" t="s">
        <v>708</v>
      </c>
      <c r="L48" s="122">
        <v>71</v>
      </c>
      <c r="M48" s="115" t="s">
        <v>699</v>
      </c>
      <c r="N48" s="119">
        <v>1420000</v>
      </c>
      <c r="O48" s="117"/>
    </row>
    <row r="49" spans="1:15" ht="28.9" customHeight="1">
      <c r="A49" s="115" t="s">
        <v>707</v>
      </c>
      <c r="B49" s="115" t="s">
        <v>704</v>
      </c>
      <c r="C49" s="115" t="s">
        <v>422</v>
      </c>
      <c r="D49" s="118" t="s">
        <v>485</v>
      </c>
      <c r="E49" s="118" t="s">
        <v>703</v>
      </c>
      <c r="F49" s="116"/>
      <c r="G49" s="115" t="s">
        <v>424</v>
      </c>
      <c r="H49" s="115" t="s">
        <v>424</v>
      </c>
      <c r="I49" s="115" t="s">
        <v>702</v>
      </c>
      <c r="J49" s="118" t="s">
        <v>701</v>
      </c>
      <c r="K49" s="115" t="s">
        <v>706</v>
      </c>
      <c r="L49" s="122">
        <v>20</v>
      </c>
      <c r="M49" s="115" t="s">
        <v>699</v>
      </c>
      <c r="N49" s="119">
        <v>340000</v>
      </c>
      <c r="O49" s="117"/>
    </row>
    <row r="50" spans="1:15" ht="28.9" customHeight="1">
      <c r="A50" s="115" t="s">
        <v>705</v>
      </c>
      <c r="B50" s="115" t="s">
        <v>704</v>
      </c>
      <c r="C50" s="115" t="s">
        <v>422</v>
      </c>
      <c r="D50" s="118" t="s">
        <v>485</v>
      </c>
      <c r="E50" s="118" t="s">
        <v>703</v>
      </c>
      <c r="F50" s="116"/>
      <c r="G50" s="115" t="s">
        <v>424</v>
      </c>
      <c r="H50" s="115" t="s">
        <v>424</v>
      </c>
      <c r="I50" s="115" t="s">
        <v>702</v>
      </c>
      <c r="J50" s="118" t="s">
        <v>701</v>
      </c>
      <c r="K50" s="115" t="s">
        <v>700</v>
      </c>
      <c r="L50" s="122">
        <v>50</v>
      </c>
      <c r="M50" s="115" t="s">
        <v>699</v>
      </c>
      <c r="N50" s="119">
        <v>1250000</v>
      </c>
      <c r="O50" s="117"/>
    </row>
    <row r="51" spans="1:15" ht="28.9" customHeight="1">
      <c r="A51" s="115" t="s">
        <v>698</v>
      </c>
      <c r="B51" s="115" t="s">
        <v>629</v>
      </c>
      <c r="C51" s="115" t="s">
        <v>486</v>
      </c>
      <c r="D51" s="118" t="s">
        <v>485</v>
      </c>
      <c r="E51" s="118" t="s">
        <v>415</v>
      </c>
      <c r="F51" s="118" t="s">
        <v>484</v>
      </c>
      <c r="G51" s="115" t="s">
        <v>424</v>
      </c>
      <c r="H51" s="115" t="s">
        <v>424</v>
      </c>
      <c r="I51" s="115" t="s">
        <v>483</v>
      </c>
      <c r="J51" s="118" t="s">
        <v>482</v>
      </c>
      <c r="K51" s="115" t="s">
        <v>697</v>
      </c>
      <c r="L51" s="122">
        <v>1</v>
      </c>
      <c r="M51" s="115" t="s">
        <v>480</v>
      </c>
      <c r="N51" s="119">
        <v>11000</v>
      </c>
      <c r="O51" s="117"/>
    </row>
    <row r="52" spans="1:15" ht="28.9" customHeight="1">
      <c r="A52" s="115" t="s">
        <v>696</v>
      </c>
      <c r="B52" s="115" t="s">
        <v>629</v>
      </c>
      <c r="C52" s="115" t="s">
        <v>486</v>
      </c>
      <c r="D52" s="118" t="s">
        <v>485</v>
      </c>
      <c r="E52" s="118" t="s">
        <v>415</v>
      </c>
      <c r="F52" s="118" t="s">
        <v>484</v>
      </c>
      <c r="G52" s="115" t="s">
        <v>424</v>
      </c>
      <c r="H52" s="115" t="s">
        <v>424</v>
      </c>
      <c r="I52" s="115" t="s">
        <v>483</v>
      </c>
      <c r="J52" s="118" t="s">
        <v>482</v>
      </c>
      <c r="K52" s="115" t="s">
        <v>695</v>
      </c>
      <c r="L52" s="122">
        <v>1</v>
      </c>
      <c r="M52" s="115" t="s">
        <v>480</v>
      </c>
      <c r="N52" s="119">
        <v>8000</v>
      </c>
      <c r="O52" s="117"/>
    </row>
    <row r="53" spans="1:15" ht="28.9" customHeight="1">
      <c r="A53" s="115" t="s">
        <v>694</v>
      </c>
      <c r="B53" s="115" t="s">
        <v>629</v>
      </c>
      <c r="C53" s="115" t="s">
        <v>486</v>
      </c>
      <c r="D53" s="118" t="s">
        <v>485</v>
      </c>
      <c r="E53" s="118" t="s">
        <v>415</v>
      </c>
      <c r="F53" s="118" t="s">
        <v>484</v>
      </c>
      <c r="G53" s="115" t="s">
        <v>424</v>
      </c>
      <c r="H53" s="115" t="s">
        <v>424</v>
      </c>
      <c r="I53" s="115" t="s">
        <v>483</v>
      </c>
      <c r="J53" s="118" t="s">
        <v>482</v>
      </c>
      <c r="K53" s="115" t="s">
        <v>693</v>
      </c>
      <c r="L53" s="122">
        <v>1</v>
      </c>
      <c r="M53" s="115" t="s">
        <v>480</v>
      </c>
      <c r="N53" s="119">
        <v>11000</v>
      </c>
      <c r="O53" s="117"/>
    </row>
    <row r="54" spans="1:15" ht="28.9" customHeight="1">
      <c r="A54" s="115" t="s">
        <v>692</v>
      </c>
      <c r="B54" s="115" t="s">
        <v>629</v>
      </c>
      <c r="C54" s="115" t="s">
        <v>486</v>
      </c>
      <c r="D54" s="118" t="s">
        <v>485</v>
      </c>
      <c r="E54" s="118" t="s">
        <v>415</v>
      </c>
      <c r="F54" s="118" t="s">
        <v>484</v>
      </c>
      <c r="G54" s="115" t="s">
        <v>424</v>
      </c>
      <c r="H54" s="115" t="s">
        <v>424</v>
      </c>
      <c r="I54" s="115" t="s">
        <v>483</v>
      </c>
      <c r="J54" s="118" t="s">
        <v>482</v>
      </c>
      <c r="K54" s="115" t="s">
        <v>691</v>
      </c>
      <c r="L54" s="122">
        <v>1</v>
      </c>
      <c r="M54" s="115" t="s">
        <v>480</v>
      </c>
      <c r="N54" s="119">
        <v>12000</v>
      </c>
      <c r="O54" s="117"/>
    </row>
    <row r="55" spans="1:15" ht="28.9" customHeight="1">
      <c r="A55" s="115" t="s">
        <v>690</v>
      </c>
      <c r="B55" s="115" t="s">
        <v>629</v>
      </c>
      <c r="C55" s="115" t="s">
        <v>486</v>
      </c>
      <c r="D55" s="118" t="s">
        <v>485</v>
      </c>
      <c r="E55" s="118" t="s">
        <v>415</v>
      </c>
      <c r="F55" s="118" t="s">
        <v>484</v>
      </c>
      <c r="G55" s="115" t="s">
        <v>424</v>
      </c>
      <c r="H55" s="115" t="s">
        <v>424</v>
      </c>
      <c r="I55" s="115" t="s">
        <v>483</v>
      </c>
      <c r="J55" s="118" t="s">
        <v>482</v>
      </c>
      <c r="K55" s="115" t="s">
        <v>689</v>
      </c>
      <c r="L55" s="122">
        <v>1</v>
      </c>
      <c r="M55" s="115" t="s">
        <v>480</v>
      </c>
      <c r="N55" s="119">
        <v>12000</v>
      </c>
      <c r="O55" s="117"/>
    </row>
    <row r="56" spans="1:15" ht="28.9" customHeight="1">
      <c r="A56" s="115" t="s">
        <v>688</v>
      </c>
      <c r="B56" s="115" t="s">
        <v>629</v>
      </c>
      <c r="C56" s="115" t="s">
        <v>486</v>
      </c>
      <c r="D56" s="118" t="s">
        <v>485</v>
      </c>
      <c r="E56" s="118" t="s">
        <v>415</v>
      </c>
      <c r="F56" s="118" t="s">
        <v>484</v>
      </c>
      <c r="G56" s="115" t="s">
        <v>424</v>
      </c>
      <c r="H56" s="115" t="s">
        <v>424</v>
      </c>
      <c r="I56" s="115" t="s">
        <v>483</v>
      </c>
      <c r="J56" s="118" t="s">
        <v>482</v>
      </c>
      <c r="K56" s="115" t="s">
        <v>687</v>
      </c>
      <c r="L56" s="122">
        <v>1</v>
      </c>
      <c r="M56" s="115" t="s">
        <v>480</v>
      </c>
      <c r="N56" s="119">
        <v>11000</v>
      </c>
      <c r="O56" s="117"/>
    </row>
    <row r="57" spans="1:15" ht="28.9" customHeight="1">
      <c r="A57" s="115" t="s">
        <v>686</v>
      </c>
      <c r="B57" s="115" t="s">
        <v>629</v>
      </c>
      <c r="C57" s="115" t="s">
        <v>486</v>
      </c>
      <c r="D57" s="118" t="s">
        <v>485</v>
      </c>
      <c r="E57" s="118" t="s">
        <v>415</v>
      </c>
      <c r="F57" s="118" t="s">
        <v>484</v>
      </c>
      <c r="G57" s="115" t="s">
        <v>424</v>
      </c>
      <c r="H57" s="115" t="s">
        <v>424</v>
      </c>
      <c r="I57" s="115" t="s">
        <v>483</v>
      </c>
      <c r="J57" s="118" t="s">
        <v>482</v>
      </c>
      <c r="K57" s="115" t="s">
        <v>685</v>
      </c>
      <c r="L57" s="122">
        <v>1</v>
      </c>
      <c r="M57" s="115" t="s">
        <v>480</v>
      </c>
      <c r="N57" s="119">
        <v>8000</v>
      </c>
      <c r="O57" s="117"/>
    </row>
    <row r="58" spans="1:15" ht="28.9" customHeight="1">
      <c r="A58" s="115" t="s">
        <v>684</v>
      </c>
      <c r="B58" s="115" t="s">
        <v>629</v>
      </c>
      <c r="C58" s="115" t="s">
        <v>486</v>
      </c>
      <c r="D58" s="118" t="s">
        <v>485</v>
      </c>
      <c r="E58" s="118" t="s">
        <v>415</v>
      </c>
      <c r="F58" s="118" t="s">
        <v>484</v>
      </c>
      <c r="G58" s="115" t="s">
        <v>424</v>
      </c>
      <c r="H58" s="115" t="s">
        <v>424</v>
      </c>
      <c r="I58" s="115" t="s">
        <v>483</v>
      </c>
      <c r="J58" s="118" t="s">
        <v>482</v>
      </c>
      <c r="K58" s="115" t="s">
        <v>683</v>
      </c>
      <c r="L58" s="122">
        <v>1</v>
      </c>
      <c r="M58" s="115" t="s">
        <v>480</v>
      </c>
      <c r="N58" s="119">
        <v>8000</v>
      </c>
      <c r="O58" s="117"/>
    </row>
    <row r="59" spans="1:15" ht="28.9" customHeight="1">
      <c r="A59" s="115" t="s">
        <v>682</v>
      </c>
      <c r="B59" s="115" t="s">
        <v>629</v>
      </c>
      <c r="C59" s="115" t="s">
        <v>486</v>
      </c>
      <c r="D59" s="118" t="s">
        <v>485</v>
      </c>
      <c r="E59" s="118" t="s">
        <v>415</v>
      </c>
      <c r="F59" s="118" t="s">
        <v>484</v>
      </c>
      <c r="G59" s="115" t="s">
        <v>424</v>
      </c>
      <c r="H59" s="115" t="s">
        <v>424</v>
      </c>
      <c r="I59" s="115" t="s">
        <v>483</v>
      </c>
      <c r="J59" s="118" t="s">
        <v>482</v>
      </c>
      <c r="K59" s="115" t="s">
        <v>681</v>
      </c>
      <c r="L59" s="122">
        <v>1</v>
      </c>
      <c r="M59" s="115" t="s">
        <v>480</v>
      </c>
      <c r="N59" s="119">
        <v>8000</v>
      </c>
      <c r="O59" s="117"/>
    </row>
    <row r="60" spans="1:15" ht="28.9" customHeight="1">
      <c r="A60" s="115" t="s">
        <v>680</v>
      </c>
      <c r="B60" s="115" t="s">
        <v>629</v>
      </c>
      <c r="C60" s="115" t="s">
        <v>486</v>
      </c>
      <c r="D60" s="118" t="s">
        <v>485</v>
      </c>
      <c r="E60" s="118" t="s">
        <v>415</v>
      </c>
      <c r="F60" s="118" t="s">
        <v>484</v>
      </c>
      <c r="G60" s="115" t="s">
        <v>424</v>
      </c>
      <c r="H60" s="115" t="s">
        <v>424</v>
      </c>
      <c r="I60" s="115" t="s">
        <v>483</v>
      </c>
      <c r="J60" s="118" t="s">
        <v>482</v>
      </c>
      <c r="K60" s="115" t="s">
        <v>679</v>
      </c>
      <c r="L60" s="122">
        <v>1</v>
      </c>
      <c r="M60" s="115" t="s">
        <v>480</v>
      </c>
      <c r="N60" s="119">
        <v>8000</v>
      </c>
      <c r="O60" s="117"/>
    </row>
    <row r="61" spans="1:15" ht="28.9" customHeight="1">
      <c r="A61" s="115" t="s">
        <v>678</v>
      </c>
      <c r="B61" s="115" t="s">
        <v>629</v>
      </c>
      <c r="C61" s="115" t="s">
        <v>486</v>
      </c>
      <c r="D61" s="118" t="s">
        <v>485</v>
      </c>
      <c r="E61" s="118" t="s">
        <v>415</v>
      </c>
      <c r="F61" s="118" t="s">
        <v>484</v>
      </c>
      <c r="G61" s="115" t="s">
        <v>424</v>
      </c>
      <c r="H61" s="115" t="s">
        <v>424</v>
      </c>
      <c r="I61" s="115" t="s">
        <v>483</v>
      </c>
      <c r="J61" s="118" t="s">
        <v>482</v>
      </c>
      <c r="K61" s="115" t="s">
        <v>677</v>
      </c>
      <c r="L61" s="122">
        <v>1</v>
      </c>
      <c r="M61" s="115" t="s">
        <v>480</v>
      </c>
      <c r="N61" s="119">
        <v>8000</v>
      </c>
      <c r="O61" s="117"/>
    </row>
    <row r="62" spans="1:15" ht="28.9" customHeight="1">
      <c r="A62" s="115" t="s">
        <v>676</v>
      </c>
      <c r="B62" s="115" t="s">
        <v>629</v>
      </c>
      <c r="C62" s="115" t="s">
        <v>486</v>
      </c>
      <c r="D62" s="118" t="s">
        <v>485</v>
      </c>
      <c r="E62" s="118" t="s">
        <v>415</v>
      </c>
      <c r="F62" s="118" t="s">
        <v>484</v>
      </c>
      <c r="G62" s="115" t="s">
        <v>424</v>
      </c>
      <c r="H62" s="115" t="s">
        <v>424</v>
      </c>
      <c r="I62" s="115" t="s">
        <v>483</v>
      </c>
      <c r="J62" s="118" t="s">
        <v>482</v>
      </c>
      <c r="K62" s="115" t="s">
        <v>675</v>
      </c>
      <c r="L62" s="122">
        <v>1</v>
      </c>
      <c r="M62" s="115" t="s">
        <v>480</v>
      </c>
      <c r="N62" s="119">
        <v>10000</v>
      </c>
      <c r="O62" s="117"/>
    </row>
    <row r="63" spans="1:15" ht="28.9" customHeight="1">
      <c r="A63" s="115" t="s">
        <v>674</v>
      </c>
      <c r="B63" s="115" t="s">
        <v>629</v>
      </c>
      <c r="C63" s="115" t="s">
        <v>486</v>
      </c>
      <c r="D63" s="118" t="s">
        <v>485</v>
      </c>
      <c r="E63" s="118" t="s">
        <v>415</v>
      </c>
      <c r="F63" s="118" t="s">
        <v>484</v>
      </c>
      <c r="G63" s="115" t="s">
        <v>424</v>
      </c>
      <c r="H63" s="115" t="s">
        <v>424</v>
      </c>
      <c r="I63" s="115" t="s">
        <v>483</v>
      </c>
      <c r="J63" s="118" t="s">
        <v>482</v>
      </c>
      <c r="K63" s="115" t="s">
        <v>673</v>
      </c>
      <c r="L63" s="122">
        <v>1</v>
      </c>
      <c r="M63" s="115" t="s">
        <v>480</v>
      </c>
      <c r="N63" s="119">
        <v>8000</v>
      </c>
      <c r="O63" s="117"/>
    </row>
    <row r="64" spans="1:15" ht="28.9" customHeight="1">
      <c r="A64" s="115" t="s">
        <v>672</v>
      </c>
      <c r="B64" s="115" t="s">
        <v>629</v>
      </c>
      <c r="C64" s="115" t="s">
        <v>486</v>
      </c>
      <c r="D64" s="118" t="s">
        <v>485</v>
      </c>
      <c r="E64" s="118" t="s">
        <v>415</v>
      </c>
      <c r="F64" s="118" t="s">
        <v>484</v>
      </c>
      <c r="G64" s="115" t="s">
        <v>424</v>
      </c>
      <c r="H64" s="115" t="s">
        <v>424</v>
      </c>
      <c r="I64" s="115" t="s">
        <v>483</v>
      </c>
      <c r="J64" s="118" t="s">
        <v>482</v>
      </c>
      <c r="K64" s="115" t="s">
        <v>671</v>
      </c>
      <c r="L64" s="122">
        <v>1</v>
      </c>
      <c r="M64" s="115" t="s">
        <v>480</v>
      </c>
      <c r="N64" s="119">
        <v>11000</v>
      </c>
      <c r="O64" s="117"/>
    </row>
    <row r="65" spans="1:15" ht="28.9" customHeight="1">
      <c r="A65" s="115" t="s">
        <v>670</v>
      </c>
      <c r="B65" s="115" t="s">
        <v>629</v>
      </c>
      <c r="C65" s="115" t="s">
        <v>486</v>
      </c>
      <c r="D65" s="118" t="s">
        <v>485</v>
      </c>
      <c r="E65" s="118" t="s">
        <v>415</v>
      </c>
      <c r="F65" s="118" t="s">
        <v>484</v>
      </c>
      <c r="G65" s="115" t="s">
        <v>424</v>
      </c>
      <c r="H65" s="115" t="s">
        <v>424</v>
      </c>
      <c r="I65" s="115" t="s">
        <v>483</v>
      </c>
      <c r="J65" s="118" t="s">
        <v>482</v>
      </c>
      <c r="K65" s="115" t="s">
        <v>669</v>
      </c>
      <c r="L65" s="122">
        <v>1</v>
      </c>
      <c r="M65" s="115" t="s">
        <v>480</v>
      </c>
      <c r="N65" s="119">
        <v>8000</v>
      </c>
      <c r="O65" s="117"/>
    </row>
    <row r="66" spans="1:15" ht="28.9" customHeight="1">
      <c r="A66" s="115" t="s">
        <v>668</v>
      </c>
      <c r="B66" s="115" t="s">
        <v>629</v>
      </c>
      <c r="C66" s="115" t="s">
        <v>486</v>
      </c>
      <c r="D66" s="118" t="s">
        <v>485</v>
      </c>
      <c r="E66" s="118" t="s">
        <v>415</v>
      </c>
      <c r="F66" s="118" t="s">
        <v>484</v>
      </c>
      <c r="G66" s="115" t="s">
        <v>424</v>
      </c>
      <c r="H66" s="115" t="s">
        <v>424</v>
      </c>
      <c r="I66" s="115" t="s">
        <v>483</v>
      </c>
      <c r="J66" s="118" t="s">
        <v>482</v>
      </c>
      <c r="K66" s="115" t="s">
        <v>667</v>
      </c>
      <c r="L66" s="122">
        <v>1</v>
      </c>
      <c r="M66" s="115" t="s">
        <v>480</v>
      </c>
      <c r="N66" s="119">
        <v>8000</v>
      </c>
      <c r="O66" s="117"/>
    </row>
    <row r="67" spans="1:15" ht="28.9" customHeight="1">
      <c r="A67" s="115" t="s">
        <v>666</v>
      </c>
      <c r="B67" s="115" t="s">
        <v>629</v>
      </c>
      <c r="C67" s="115" t="s">
        <v>486</v>
      </c>
      <c r="D67" s="118" t="s">
        <v>485</v>
      </c>
      <c r="E67" s="118" t="s">
        <v>415</v>
      </c>
      <c r="F67" s="118" t="s">
        <v>484</v>
      </c>
      <c r="G67" s="115" t="s">
        <v>424</v>
      </c>
      <c r="H67" s="115" t="s">
        <v>424</v>
      </c>
      <c r="I67" s="115" t="s">
        <v>483</v>
      </c>
      <c r="J67" s="118" t="s">
        <v>482</v>
      </c>
      <c r="K67" s="115" t="s">
        <v>665</v>
      </c>
      <c r="L67" s="122">
        <v>1</v>
      </c>
      <c r="M67" s="115" t="s">
        <v>480</v>
      </c>
      <c r="N67" s="119">
        <v>12000</v>
      </c>
      <c r="O67" s="117"/>
    </row>
    <row r="68" spans="1:15" ht="28.9" customHeight="1">
      <c r="A68" s="115" t="s">
        <v>664</v>
      </c>
      <c r="B68" s="115" t="s">
        <v>629</v>
      </c>
      <c r="C68" s="115" t="s">
        <v>486</v>
      </c>
      <c r="D68" s="118" t="s">
        <v>485</v>
      </c>
      <c r="E68" s="118" t="s">
        <v>415</v>
      </c>
      <c r="F68" s="118" t="s">
        <v>484</v>
      </c>
      <c r="G68" s="115" t="s">
        <v>424</v>
      </c>
      <c r="H68" s="115" t="s">
        <v>424</v>
      </c>
      <c r="I68" s="115" t="s">
        <v>483</v>
      </c>
      <c r="J68" s="118" t="s">
        <v>482</v>
      </c>
      <c r="K68" s="115" t="s">
        <v>663</v>
      </c>
      <c r="L68" s="122">
        <v>1</v>
      </c>
      <c r="M68" s="115" t="s">
        <v>480</v>
      </c>
      <c r="N68" s="119">
        <v>11000</v>
      </c>
      <c r="O68" s="117"/>
    </row>
    <row r="69" spans="1:15" ht="28.9" customHeight="1">
      <c r="A69" s="115" t="s">
        <v>662</v>
      </c>
      <c r="B69" s="115" t="s">
        <v>629</v>
      </c>
      <c r="C69" s="115" t="s">
        <v>486</v>
      </c>
      <c r="D69" s="118" t="s">
        <v>485</v>
      </c>
      <c r="E69" s="118" t="s">
        <v>415</v>
      </c>
      <c r="F69" s="118" t="s">
        <v>484</v>
      </c>
      <c r="G69" s="115" t="s">
        <v>424</v>
      </c>
      <c r="H69" s="115" t="s">
        <v>424</v>
      </c>
      <c r="I69" s="115" t="s">
        <v>483</v>
      </c>
      <c r="J69" s="118" t="s">
        <v>482</v>
      </c>
      <c r="K69" s="115" t="s">
        <v>661</v>
      </c>
      <c r="L69" s="122">
        <v>1</v>
      </c>
      <c r="M69" s="115" t="s">
        <v>480</v>
      </c>
      <c r="N69" s="119">
        <v>15000</v>
      </c>
      <c r="O69" s="117"/>
    </row>
    <row r="70" spans="1:15" ht="28.9" customHeight="1">
      <c r="A70" s="115" t="s">
        <v>660</v>
      </c>
      <c r="B70" s="115" t="s">
        <v>629</v>
      </c>
      <c r="C70" s="115" t="s">
        <v>486</v>
      </c>
      <c r="D70" s="118" t="s">
        <v>485</v>
      </c>
      <c r="E70" s="118" t="s">
        <v>415</v>
      </c>
      <c r="F70" s="118" t="s">
        <v>484</v>
      </c>
      <c r="G70" s="115" t="s">
        <v>424</v>
      </c>
      <c r="H70" s="115" t="s">
        <v>424</v>
      </c>
      <c r="I70" s="115" t="s">
        <v>483</v>
      </c>
      <c r="J70" s="118" t="s">
        <v>482</v>
      </c>
      <c r="K70" s="115" t="s">
        <v>659</v>
      </c>
      <c r="L70" s="122">
        <v>1</v>
      </c>
      <c r="M70" s="115" t="s">
        <v>480</v>
      </c>
      <c r="N70" s="119">
        <v>15000</v>
      </c>
      <c r="O70" s="117"/>
    </row>
    <row r="71" spans="1:15" ht="28.9" customHeight="1">
      <c r="A71" s="115" t="s">
        <v>658</v>
      </c>
      <c r="B71" s="115" t="s">
        <v>629</v>
      </c>
      <c r="C71" s="115" t="s">
        <v>486</v>
      </c>
      <c r="D71" s="118" t="s">
        <v>485</v>
      </c>
      <c r="E71" s="118" t="s">
        <v>415</v>
      </c>
      <c r="F71" s="118" t="s">
        <v>484</v>
      </c>
      <c r="G71" s="115" t="s">
        <v>424</v>
      </c>
      <c r="H71" s="115" t="s">
        <v>424</v>
      </c>
      <c r="I71" s="115" t="s">
        <v>483</v>
      </c>
      <c r="J71" s="118" t="s">
        <v>482</v>
      </c>
      <c r="K71" s="115" t="s">
        <v>657</v>
      </c>
      <c r="L71" s="122">
        <v>1</v>
      </c>
      <c r="M71" s="115" t="s">
        <v>480</v>
      </c>
      <c r="N71" s="119">
        <v>11000</v>
      </c>
      <c r="O71" s="117"/>
    </row>
    <row r="72" spans="1:15" ht="28.9" customHeight="1">
      <c r="A72" s="115" t="s">
        <v>656</v>
      </c>
      <c r="B72" s="115" t="s">
        <v>629</v>
      </c>
      <c r="C72" s="115" t="s">
        <v>486</v>
      </c>
      <c r="D72" s="118" t="s">
        <v>485</v>
      </c>
      <c r="E72" s="118" t="s">
        <v>415</v>
      </c>
      <c r="F72" s="118" t="s">
        <v>484</v>
      </c>
      <c r="G72" s="115" t="s">
        <v>424</v>
      </c>
      <c r="H72" s="115" t="s">
        <v>424</v>
      </c>
      <c r="I72" s="115" t="s">
        <v>483</v>
      </c>
      <c r="J72" s="118" t="s">
        <v>482</v>
      </c>
      <c r="K72" s="115" t="s">
        <v>655</v>
      </c>
      <c r="L72" s="122">
        <v>1</v>
      </c>
      <c r="M72" s="115" t="s">
        <v>480</v>
      </c>
      <c r="N72" s="119">
        <v>12000</v>
      </c>
      <c r="O72" s="117"/>
    </row>
    <row r="73" spans="1:15" ht="28.9" customHeight="1">
      <c r="A73" s="115" t="s">
        <v>654</v>
      </c>
      <c r="B73" s="115" t="s">
        <v>629</v>
      </c>
      <c r="C73" s="115" t="s">
        <v>486</v>
      </c>
      <c r="D73" s="118" t="s">
        <v>485</v>
      </c>
      <c r="E73" s="118" t="s">
        <v>415</v>
      </c>
      <c r="F73" s="118" t="s">
        <v>484</v>
      </c>
      <c r="G73" s="115" t="s">
        <v>424</v>
      </c>
      <c r="H73" s="115" t="s">
        <v>424</v>
      </c>
      <c r="I73" s="115" t="s">
        <v>483</v>
      </c>
      <c r="J73" s="118" t="s">
        <v>482</v>
      </c>
      <c r="K73" s="115" t="s">
        <v>653</v>
      </c>
      <c r="L73" s="122">
        <v>1</v>
      </c>
      <c r="M73" s="115" t="s">
        <v>480</v>
      </c>
      <c r="N73" s="119">
        <v>12800</v>
      </c>
      <c r="O73" s="117"/>
    </row>
    <row r="74" spans="1:15" ht="28.9" customHeight="1">
      <c r="A74" s="115" t="s">
        <v>652</v>
      </c>
      <c r="B74" s="115" t="s">
        <v>629</v>
      </c>
      <c r="C74" s="115" t="s">
        <v>486</v>
      </c>
      <c r="D74" s="118" t="s">
        <v>485</v>
      </c>
      <c r="E74" s="118" t="s">
        <v>415</v>
      </c>
      <c r="F74" s="118" t="s">
        <v>484</v>
      </c>
      <c r="G74" s="115" t="s">
        <v>424</v>
      </c>
      <c r="H74" s="115" t="s">
        <v>424</v>
      </c>
      <c r="I74" s="115" t="s">
        <v>483</v>
      </c>
      <c r="J74" s="118" t="s">
        <v>482</v>
      </c>
      <c r="K74" s="115" t="s">
        <v>651</v>
      </c>
      <c r="L74" s="122">
        <v>1</v>
      </c>
      <c r="M74" s="115" t="s">
        <v>480</v>
      </c>
      <c r="N74" s="119">
        <v>11000</v>
      </c>
      <c r="O74" s="117"/>
    </row>
    <row r="75" spans="1:15" ht="28.9" customHeight="1">
      <c r="A75" s="115" t="s">
        <v>650</v>
      </c>
      <c r="B75" s="115" t="s">
        <v>629</v>
      </c>
      <c r="C75" s="115" t="s">
        <v>486</v>
      </c>
      <c r="D75" s="118" t="s">
        <v>485</v>
      </c>
      <c r="E75" s="118" t="s">
        <v>415</v>
      </c>
      <c r="F75" s="118" t="s">
        <v>484</v>
      </c>
      <c r="G75" s="115" t="s">
        <v>424</v>
      </c>
      <c r="H75" s="115" t="s">
        <v>424</v>
      </c>
      <c r="I75" s="115" t="s">
        <v>483</v>
      </c>
      <c r="J75" s="118" t="s">
        <v>482</v>
      </c>
      <c r="K75" s="115" t="s">
        <v>649</v>
      </c>
      <c r="L75" s="122">
        <v>1</v>
      </c>
      <c r="M75" s="115" t="s">
        <v>480</v>
      </c>
      <c r="N75" s="119">
        <v>12000</v>
      </c>
      <c r="O75" s="117"/>
    </row>
    <row r="76" spans="1:15" ht="28.9" customHeight="1">
      <c r="A76" s="115" t="s">
        <v>648</v>
      </c>
      <c r="B76" s="115" t="s">
        <v>629</v>
      </c>
      <c r="C76" s="115" t="s">
        <v>486</v>
      </c>
      <c r="D76" s="118" t="s">
        <v>485</v>
      </c>
      <c r="E76" s="118" t="s">
        <v>415</v>
      </c>
      <c r="F76" s="118" t="s">
        <v>484</v>
      </c>
      <c r="G76" s="115" t="s">
        <v>424</v>
      </c>
      <c r="H76" s="115" t="s">
        <v>424</v>
      </c>
      <c r="I76" s="115" t="s">
        <v>483</v>
      </c>
      <c r="J76" s="118" t="s">
        <v>482</v>
      </c>
      <c r="K76" s="115" t="s">
        <v>647</v>
      </c>
      <c r="L76" s="122">
        <v>1</v>
      </c>
      <c r="M76" s="115" t="s">
        <v>480</v>
      </c>
      <c r="N76" s="119">
        <v>8000</v>
      </c>
      <c r="O76" s="117"/>
    </row>
    <row r="77" spans="1:15" ht="28.9" customHeight="1">
      <c r="A77" s="115" t="s">
        <v>646</v>
      </c>
      <c r="B77" s="115" t="s">
        <v>629</v>
      </c>
      <c r="C77" s="115" t="s">
        <v>486</v>
      </c>
      <c r="D77" s="118" t="s">
        <v>485</v>
      </c>
      <c r="E77" s="118" t="s">
        <v>415</v>
      </c>
      <c r="F77" s="118" t="s">
        <v>484</v>
      </c>
      <c r="G77" s="115" t="s">
        <v>424</v>
      </c>
      <c r="H77" s="115" t="s">
        <v>424</v>
      </c>
      <c r="I77" s="115" t="s">
        <v>483</v>
      </c>
      <c r="J77" s="118" t="s">
        <v>482</v>
      </c>
      <c r="K77" s="115" t="s">
        <v>645</v>
      </c>
      <c r="L77" s="122">
        <v>1</v>
      </c>
      <c r="M77" s="115" t="s">
        <v>480</v>
      </c>
      <c r="N77" s="119">
        <v>8000</v>
      </c>
      <c r="O77" s="117"/>
    </row>
    <row r="78" spans="1:15" ht="28.9" customHeight="1">
      <c r="A78" s="115" t="s">
        <v>644</v>
      </c>
      <c r="B78" s="115" t="s">
        <v>629</v>
      </c>
      <c r="C78" s="115" t="s">
        <v>486</v>
      </c>
      <c r="D78" s="118" t="s">
        <v>485</v>
      </c>
      <c r="E78" s="118" t="s">
        <v>415</v>
      </c>
      <c r="F78" s="118" t="s">
        <v>484</v>
      </c>
      <c r="G78" s="115" t="s">
        <v>424</v>
      </c>
      <c r="H78" s="115" t="s">
        <v>424</v>
      </c>
      <c r="I78" s="115" t="s">
        <v>483</v>
      </c>
      <c r="J78" s="118" t="s">
        <v>482</v>
      </c>
      <c r="K78" s="115" t="s">
        <v>643</v>
      </c>
      <c r="L78" s="122">
        <v>1</v>
      </c>
      <c r="M78" s="115" t="s">
        <v>480</v>
      </c>
      <c r="N78" s="119">
        <v>12800</v>
      </c>
      <c r="O78" s="117"/>
    </row>
    <row r="79" spans="1:15" ht="28.9" customHeight="1">
      <c r="A79" s="115" t="s">
        <v>642</v>
      </c>
      <c r="B79" s="115" t="s">
        <v>629</v>
      </c>
      <c r="C79" s="115" t="s">
        <v>486</v>
      </c>
      <c r="D79" s="118" t="s">
        <v>485</v>
      </c>
      <c r="E79" s="118" t="s">
        <v>415</v>
      </c>
      <c r="F79" s="118" t="s">
        <v>484</v>
      </c>
      <c r="G79" s="115" t="s">
        <v>424</v>
      </c>
      <c r="H79" s="115" t="s">
        <v>424</v>
      </c>
      <c r="I79" s="115" t="s">
        <v>483</v>
      </c>
      <c r="J79" s="118" t="s">
        <v>482</v>
      </c>
      <c r="K79" s="115" t="s">
        <v>641</v>
      </c>
      <c r="L79" s="122">
        <v>1</v>
      </c>
      <c r="M79" s="115" t="s">
        <v>480</v>
      </c>
      <c r="N79" s="119">
        <v>17000</v>
      </c>
      <c r="O79" s="117"/>
    </row>
    <row r="80" spans="1:15" ht="28.9" customHeight="1">
      <c r="A80" s="115" t="s">
        <v>640</v>
      </c>
      <c r="B80" s="115" t="s">
        <v>629</v>
      </c>
      <c r="C80" s="115" t="s">
        <v>486</v>
      </c>
      <c r="D80" s="118" t="s">
        <v>485</v>
      </c>
      <c r="E80" s="118" t="s">
        <v>415</v>
      </c>
      <c r="F80" s="118" t="s">
        <v>484</v>
      </c>
      <c r="G80" s="115" t="s">
        <v>424</v>
      </c>
      <c r="H80" s="115" t="s">
        <v>424</v>
      </c>
      <c r="I80" s="115" t="s">
        <v>483</v>
      </c>
      <c r="J80" s="118" t="s">
        <v>482</v>
      </c>
      <c r="K80" s="115" t="s">
        <v>639</v>
      </c>
      <c r="L80" s="122">
        <v>1</v>
      </c>
      <c r="M80" s="115" t="s">
        <v>480</v>
      </c>
      <c r="N80" s="119">
        <v>12000</v>
      </c>
      <c r="O80" s="117"/>
    </row>
    <row r="81" spans="1:15" ht="28.9" customHeight="1">
      <c r="A81" s="115" t="s">
        <v>638</v>
      </c>
      <c r="B81" s="115" t="s">
        <v>629</v>
      </c>
      <c r="C81" s="115" t="s">
        <v>486</v>
      </c>
      <c r="D81" s="118" t="s">
        <v>485</v>
      </c>
      <c r="E81" s="118" t="s">
        <v>415</v>
      </c>
      <c r="F81" s="118" t="s">
        <v>484</v>
      </c>
      <c r="G81" s="115" t="s">
        <v>424</v>
      </c>
      <c r="H81" s="115" t="s">
        <v>424</v>
      </c>
      <c r="I81" s="115" t="s">
        <v>483</v>
      </c>
      <c r="J81" s="118" t="s">
        <v>482</v>
      </c>
      <c r="K81" s="115" t="s">
        <v>637</v>
      </c>
      <c r="L81" s="122">
        <v>1</v>
      </c>
      <c r="M81" s="115" t="s">
        <v>480</v>
      </c>
      <c r="N81" s="119">
        <v>13000</v>
      </c>
      <c r="O81" s="117"/>
    </row>
    <row r="82" spans="1:15" ht="28.9" customHeight="1">
      <c r="A82" s="115" t="s">
        <v>636</v>
      </c>
      <c r="B82" s="115" t="s">
        <v>629</v>
      </c>
      <c r="C82" s="115" t="s">
        <v>486</v>
      </c>
      <c r="D82" s="118" t="s">
        <v>485</v>
      </c>
      <c r="E82" s="118" t="s">
        <v>415</v>
      </c>
      <c r="F82" s="118" t="s">
        <v>484</v>
      </c>
      <c r="G82" s="115" t="s">
        <v>424</v>
      </c>
      <c r="H82" s="115" t="s">
        <v>424</v>
      </c>
      <c r="I82" s="115" t="s">
        <v>483</v>
      </c>
      <c r="J82" s="118" t="s">
        <v>482</v>
      </c>
      <c r="K82" s="115" t="s">
        <v>635</v>
      </c>
      <c r="L82" s="122">
        <v>1</v>
      </c>
      <c r="M82" s="115" t="s">
        <v>480</v>
      </c>
      <c r="N82" s="119">
        <v>13000</v>
      </c>
      <c r="O82" s="117"/>
    </row>
    <row r="83" spans="1:15" ht="28.9" customHeight="1">
      <c r="A83" s="115" t="s">
        <v>634</v>
      </c>
      <c r="B83" s="115" t="s">
        <v>629</v>
      </c>
      <c r="C83" s="115" t="s">
        <v>486</v>
      </c>
      <c r="D83" s="118" t="s">
        <v>485</v>
      </c>
      <c r="E83" s="118" t="s">
        <v>415</v>
      </c>
      <c r="F83" s="118" t="s">
        <v>484</v>
      </c>
      <c r="G83" s="115" t="s">
        <v>424</v>
      </c>
      <c r="H83" s="115" t="s">
        <v>424</v>
      </c>
      <c r="I83" s="115" t="s">
        <v>483</v>
      </c>
      <c r="J83" s="118" t="s">
        <v>482</v>
      </c>
      <c r="K83" s="115" t="s">
        <v>633</v>
      </c>
      <c r="L83" s="122">
        <v>1</v>
      </c>
      <c r="M83" s="115" t="s">
        <v>480</v>
      </c>
      <c r="N83" s="119">
        <v>8000</v>
      </c>
      <c r="O83" s="117"/>
    </row>
    <row r="84" spans="1:15" ht="28.9" customHeight="1">
      <c r="A84" s="115" t="s">
        <v>632</v>
      </c>
      <c r="B84" s="115" t="s">
        <v>629</v>
      </c>
      <c r="C84" s="115" t="s">
        <v>486</v>
      </c>
      <c r="D84" s="118" t="s">
        <v>485</v>
      </c>
      <c r="E84" s="118" t="s">
        <v>415</v>
      </c>
      <c r="F84" s="118" t="s">
        <v>484</v>
      </c>
      <c r="G84" s="115" t="s">
        <v>424</v>
      </c>
      <c r="H84" s="115" t="s">
        <v>424</v>
      </c>
      <c r="I84" s="115" t="s">
        <v>483</v>
      </c>
      <c r="J84" s="118" t="s">
        <v>482</v>
      </c>
      <c r="K84" s="115" t="s">
        <v>631</v>
      </c>
      <c r="L84" s="122">
        <v>1</v>
      </c>
      <c r="M84" s="115" t="s">
        <v>480</v>
      </c>
      <c r="N84" s="119">
        <v>8000</v>
      </c>
      <c r="O84" s="117"/>
    </row>
    <row r="85" spans="1:15" ht="28.9" customHeight="1">
      <c r="A85" s="115" t="s">
        <v>630</v>
      </c>
      <c r="B85" s="115" t="s">
        <v>629</v>
      </c>
      <c r="C85" s="115" t="s">
        <v>486</v>
      </c>
      <c r="D85" s="118" t="s">
        <v>485</v>
      </c>
      <c r="E85" s="118" t="s">
        <v>415</v>
      </c>
      <c r="F85" s="118" t="s">
        <v>484</v>
      </c>
      <c r="G85" s="115" t="s">
        <v>424</v>
      </c>
      <c r="H85" s="115" t="s">
        <v>424</v>
      </c>
      <c r="I85" s="115" t="s">
        <v>483</v>
      </c>
      <c r="J85" s="118" t="s">
        <v>482</v>
      </c>
      <c r="K85" s="115" t="s">
        <v>628</v>
      </c>
      <c r="L85" s="122">
        <v>1</v>
      </c>
      <c r="M85" s="115" t="s">
        <v>480</v>
      </c>
      <c r="N85" s="119">
        <v>10000</v>
      </c>
      <c r="O85" s="117"/>
    </row>
    <row r="86" spans="1:15" ht="28.9" customHeight="1">
      <c r="A86" s="115" t="s">
        <v>627</v>
      </c>
      <c r="B86" s="115" t="s">
        <v>558</v>
      </c>
      <c r="C86" s="115" t="s">
        <v>486</v>
      </c>
      <c r="D86" s="118" t="s">
        <v>485</v>
      </c>
      <c r="E86" s="118" t="s">
        <v>415</v>
      </c>
      <c r="F86" s="118" t="s">
        <v>484</v>
      </c>
      <c r="G86" s="115" t="s">
        <v>424</v>
      </c>
      <c r="H86" s="115" t="s">
        <v>424</v>
      </c>
      <c r="I86" s="115" t="s">
        <v>483</v>
      </c>
      <c r="J86" s="118" t="s">
        <v>482</v>
      </c>
      <c r="K86" s="115" t="s">
        <v>626</v>
      </c>
      <c r="L86" s="122">
        <v>1</v>
      </c>
      <c r="M86" s="115" t="s">
        <v>480</v>
      </c>
      <c r="N86" s="119">
        <v>9900</v>
      </c>
      <c r="O86" s="117"/>
    </row>
    <row r="87" spans="1:15" ht="28.9" customHeight="1">
      <c r="A87" s="115" t="s">
        <v>625</v>
      </c>
      <c r="B87" s="115" t="s">
        <v>558</v>
      </c>
      <c r="C87" s="115" t="s">
        <v>486</v>
      </c>
      <c r="D87" s="118" t="s">
        <v>485</v>
      </c>
      <c r="E87" s="118" t="s">
        <v>415</v>
      </c>
      <c r="F87" s="118" t="s">
        <v>484</v>
      </c>
      <c r="G87" s="115" t="s">
        <v>424</v>
      </c>
      <c r="H87" s="115" t="s">
        <v>424</v>
      </c>
      <c r="I87" s="115" t="s">
        <v>483</v>
      </c>
      <c r="J87" s="118" t="s">
        <v>482</v>
      </c>
      <c r="K87" s="115" t="s">
        <v>624</v>
      </c>
      <c r="L87" s="122">
        <v>1</v>
      </c>
      <c r="M87" s="115" t="s">
        <v>480</v>
      </c>
      <c r="N87" s="119">
        <v>12000</v>
      </c>
      <c r="O87" s="117"/>
    </row>
    <row r="88" spans="1:15" ht="28.9" customHeight="1">
      <c r="A88" s="115" t="s">
        <v>623</v>
      </c>
      <c r="B88" s="115" t="s">
        <v>558</v>
      </c>
      <c r="C88" s="115" t="s">
        <v>486</v>
      </c>
      <c r="D88" s="118" t="s">
        <v>485</v>
      </c>
      <c r="E88" s="118" t="s">
        <v>415</v>
      </c>
      <c r="F88" s="118" t="s">
        <v>484</v>
      </c>
      <c r="G88" s="115" t="s">
        <v>424</v>
      </c>
      <c r="H88" s="115" t="s">
        <v>424</v>
      </c>
      <c r="I88" s="115" t="s">
        <v>483</v>
      </c>
      <c r="J88" s="118" t="s">
        <v>482</v>
      </c>
      <c r="K88" s="115" t="s">
        <v>622</v>
      </c>
      <c r="L88" s="122">
        <v>1</v>
      </c>
      <c r="M88" s="115" t="s">
        <v>480</v>
      </c>
      <c r="N88" s="119">
        <v>13000</v>
      </c>
      <c r="O88" s="117"/>
    </row>
    <row r="89" spans="1:15" ht="28.9" customHeight="1">
      <c r="A89" s="115" t="s">
        <v>621</v>
      </c>
      <c r="B89" s="115" t="s">
        <v>558</v>
      </c>
      <c r="C89" s="115" t="s">
        <v>486</v>
      </c>
      <c r="D89" s="118" t="s">
        <v>485</v>
      </c>
      <c r="E89" s="118" t="s">
        <v>415</v>
      </c>
      <c r="F89" s="118" t="s">
        <v>484</v>
      </c>
      <c r="G89" s="115" t="s">
        <v>424</v>
      </c>
      <c r="H89" s="115" t="s">
        <v>424</v>
      </c>
      <c r="I89" s="115" t="s">
        <v>483</v>
      </c>
      <c r="J89" s="118" t="s">
        <v>482</v>
      </c>
      <c r="K89" s="115" t="s">
        <v>620</v>
      </c>
      <c r="L89" s="122">
        <v>1</v>
      </c>
      <c r="M89" s="115" t="s">
        <v>480</v>
      </c>
      <c r="N89" s="119">
        <v>8800</v>
      </c>
      <c r="O89" s="117"/>
    </row>
    <row r="90" spans="1:15" ht="28.9" customHeight="1">
      <c r="A90" s="115" t="s">
        <v>619</v>
      </c>
      <c r="B90" s="115" t="s">
        <v>558</v>
      </c>
      <c r="C90" s="115" t="s">
        <v>486</v>
      </c>
      <c r="D90" s="118" t="s">
        <v>485</v>
      </c>
      <c r="E90" s="118" t="s">
        <v>415</v>
      </c>
      <c r="F90" s="118" t="s">
        <v>484</v>
      </c>
      <c r="G90" s="115" t="s">
        <v>424</v>
      </c>
      <c r="H90" s="115" t="s">
        <v>424</v>
      </c>
      <c r="I90" s="115" t="s">
        <v>483</v>
      </c>
      <c r="J90" s="118" t="s">
        <v>482</v>
      </c>
      <c r="K90" s="115" t="s">
        <v>618</v>
      </c>
      <c r="L90" s="122">
        <v>1</v>
      </c>
      <c r="M90" s="115" t="s">
        <v>480</v>
      </c>
      <c r="N90" s="119">
        <v>9000</v>
      </c>
      <c r="O90" s="117"/>
    </row>
    <row r="91" spans="1:15" ht="28.9" customHeight="1">
      <c r="A91" s="115" t="s">
        <v>617</v>
      </c>
      <c r="B91" s="115" t="s">
        <v>558</v>
      </c>
      <c r="C91" s="115" t="s">
        <v>486</v>
      </c>
      <c r="D91" s="118" t="s">
        <v>485</v>
      </c>
      <c r="E91" s="118" t="s">
        <v>415</v>
      </c>
      <c r="F91" s="118" t="s">
        <v>484</v>
      </c>
      <c r="G91" s="115" t="s">
        <v>424</v>
      </c>
      <c r="H91" s="115" t="s">
        <v>424</v>
      </c>
      <c r="I91" s="115" t="s">
        <v>483</v>
      </c>
      <c r="J91" s="118" t="s">
        <v>482</v>
      </c>
      <c r="K91" s="115" t="s">
        <v>616</v>
      </c>
      <c r="L91" s="122">
        <v>1</v>
      </c>
      <c r="M91" s="115" t="s">
        <v>480</v>
      </c>
      <c r="N91" s="119">
        <v>8000</v>
      </c>
      <c r="O91" s="117"/>
    </row>
    <row r="92" spans="1:15" ht="28.9" customHeight="1">
      <c r="A92" s="115" t="s">
        <v>615</v>
      </c>
      <c r="B92" s="115" t="s">
        <v>558</v>
      </c>
      <c r="C92" s="115" t="s">
        <v>486</v>
      </c>
      <c r="D92" s="118" t="s">
        <v>485</v>
      </c>
      <c r="E92" s="118" t="s">
        <v>415</v>
      </c>
      <c r="F92" s="118" t="s">
        <v>484</v>
      </c>
      <c r="G92" s="115" t="s">
        <v>424</v>
      </c>
      <c r="H92" s="115" t="s">
        <v>424</v>
      </c>
      <c r="I92" s="115" t="s">
        <v>483</v>
      </c>
      <c r="J92" s="118" t="s">
        <v>482</v>
      </c>
      <c r="K92" s="115" t="s">
        <v>614</v>
      </c>
      <c r="L92" s="122">
        <v>1</v>
      </c>
      <c r="M92" s="115" t="s">
        <v>480</v>
      </c>
      <c r="N92" s="119">
        <v>8000</v>
      </c>
      <c r="O92" s="117"/>
    </row>
    <row r="93" spans="1:15" ht="28.9" customHeight="1">
      <c r="A93" s="115" t="s">
        <v>613</v>
      </c>
      <c r="B93" s="115" t="s">
        <v>558</v>
      </c>
      <c r="C93" s="115" t="s">
        <v>486</v>
      </c>
      <c r="D93" s="118" t="s">
        <v>485</v>
      </c>
      <c r="E93" s="118" t="s">
        <v>415</v>
      </c>
      <c r="F93" s="118" t="s">
        <v>484</v>
      </c>
      <c r="G93" s="115" t="s">
        <v>424</v>
      </c>
      <c r="H93" s="115" t="s">
        <v>424</v>
      </c>
      <c r="I93" s="115" t="s">
        <v>483</v>
      </c>
      <c r="J93" s="118" t="s">
        <v>482</v>
      </c>
      <c r="K93" s="115" t="s">
        <v>612</v>
      </c>
      <c r="L93" s="122">
        <v>1</v>
      </c>
      <c r="M93" s="115" t="s">
        <v>480</v>
      </c>
      <c r="N93" s="119">
        <v>10000</v>
      </c>
      <c r="O93" s="117"/>
    </row>
    <row r="94" spans="1:15" ht="28.9" customHeight="1">
      <c r="A94" s="115" t="s">
        <v>611</v>
      </c>
      <c r="B94" s="115" t="s">
        <v>558</v>
      </c>
      <c r="C94" s="115" t="s">
        <v>486</v>
      </c>
      <c r="D94" s="118" t="s">
        <v>485</v>
      </c>
      <c r="E94" s="118" t="s">
        <v>415</v>
      </c>
      <c r="F94" s="118" t="s">
        <v>484</v>
      </c>
      <c r="G94" s="115" t="s">
        <v>424</v>
      </c>
      <c r="H94" s="115" t="s">
        <v>424</v>
      </c>
      <c r="I94" s="115" t="s">
        <v>483</v>
      </c>
      <c r="J94" s="118" t="s">
        <v>482</v>
      </c>
      <c r="K94" s="115" t="s">
        <v>610</v>
      </c>
      <c r="L94" s="122">
        <v>1</v>
      </c>
      <c r="M94" s="115" t="s">
        <v>480</v>
      </c>
      <c r="N94" s="119">
        <v>8000</v>
      </c>
      <c r="O94" s="117"/>
    </row>
    <row r="95" spans="1:15" ht="28.9" customHeight="1">
      <c r="A95" s="115" t="s">
        <v>609</v>
      </c>
      <c r="B95" s="115" t="s">
        <v>558</v>
      </c>
      <c r="C95" s="115" t="s">
        <v>486</v>
      </c>
      <c r="D95" s="118" t="s">
        <v>485</v>
      </c>
      <c r="E95" s="118" t="s">
        <v>415</v>
      </c>
      <c r="F95" s="118" t="s">
        <v>484</v>
      </c>
      <c r="G95" s="115" t="s">
        <v>424</v>
      </c>
      <c r="H95" s="115" t="s">
        <v>424</v>
      </c>
      <c r="I95" s="115" t="s">
        <v>483</v>
      </c>
      <c r="J95" s="118" t="s">
        <v>482</v>
      </c>
      <c r="K95" s="115" t="s">
        <v>608</v>
      </c>
      <c r="L95" s="122">
        <v>1</v>
      </c>
      <c r="M95" s="115" t="s">
        <v>480</v>
      </c>
      <c r="N95" s="119">
        <v>8000</v>
      </c>
      <c r="O95" s="117"/>
    </row>
    <row r="96" spans="1:15" ht="28.9" customHeight="1">
      <c r="A96" s="115" t="s">
        <v>607</v>
      </c>
      <c r="B96" s="115" t="s">
        <v>558</v>
      </c>
      <c r="C96" s="115" t="s">
        <v>486</v>
      </c>
      <c r="D96" s="118" t="s">
        <v>485</v>
      </c>
      <c r="E96" s="118" t="s">
        <v>415</v>
      </c>
      <c r="F96" s="118" t="s">
        <v>484</v>
      </c>
      <c r="G96" s="115" t="s">
        <v>424</v>
      </c>
      <c r="H96" s="115" t="s">
        <v>424</v>
      </c>
      <c r="I96" s="115" t="s">
        <v>483</v>
      </c>
      <c r="J96" s="118" t="s">
        <v>482</v>
      </c>
      <c r="K96" s="115" t="s">
        <v>606</v>
      </c>
      <c r="L96" s="122">
        <v>1</v>
      </c>
      <c r="M96" s="115" t="s">
        <v>480</v>
      </c>
      <c r="N96" s="119">
        <v>11000</v>
      </c>
      <c r="O96" s="117"/>
    </row>
    <row r="97" spans="1:15" ht="28.9" customHeight="1">
      <c r="A97" s="115" t="s">
        <v>605</v>
      </c>
      <c r="B97" s="115" t="s">
        <v>558</v>
      </c>
      <c r="C97" s="115" t="s">
        <v>486</v>
      </c>
      <c r="D97" s="118" t="s">
        <v>485</v>
      </c>
      <c r="E97" s="118" t="s">
        <v>415</v>
      </c>
      <c r="F97" s="118" t="s">
        <v>484</v>
      </c>
      <c r="G97" s="115" t="s">
        <v>424</v>
      </c>
      <c r="H97" s="115" t="s">
        <v>424</v>
      </c>
      <c r="I97" s="115" t="s">
        <v>483</v>
      </c>
      <c r="J97" s="118" t="s">
        <v>482</v>
      </c>
      <c r="K97" s="115" t="s">
        <v>604</v>
      </c>
      <c r="L97" s="122">
        <v>1</v>
      </c>
      <c r="M97" s="115" t="s">
        <v>480</v>
      </c>
      <c r="N97" s="119">
        <v>8000</v>
      </c>
      <c r="O97" s="117"/>
    </row>
    <row r="98" spans="1:15" ht="28.9" customHeight="1">
      <c r="A98" s="115" t="s">
        <v>603</v>
      </c>
      <c r="B98" s="115" t="s">
        <v>558</v>
      </c>
      <c r="C98" s="115" t="s">
        <v>486</v>
      </c>
      <c r="D98" s="118" t="s">
        <v>485</v>
      </c>
      <c r="E98" s="118" t="s">
        <v>415</v>
      </c>
      <c r="F98" s="118" t="s">
        <v>484</v>
      </c>
      <c r="G98" s="115" t="s">
        <v>424</v>
      </c>
      <c r="H98" s="115" t="s">
        <v>424</v>
      </c>
      <c r="I98" s="115" t="s">
        <v>483</v>
      </c>
      <c r="J98" s="118" t="s">
        <v>482</v>
      </c>
      <c r="K98" s="115" t="s">
        <v>602</v>
      </c>
      <c r="L98" s="122">
        <v>1</v>
      </c>
      <c r="M98" s="115" t="s">
        <v>480</v>
      </c>
      <c r="N98" s="119">
        <v>8000</v>
      </c>
      <c r="O98" s="117"/>
    </row>
    <row r="99" spans="1:15" ht="28.9" customHeight="1">
      <c r="A99" s="115" t="s">
        <v>601</v>
      </c>
      <c r="B99" s="115" t="s">
        <v>558</v>
      </c>
      <c r="C99" s="115" t="s">
        <v>486</v>
      </c>
      <c r="D99" s="118" t="s">
        <v>485</v>
      </c>
      <c r="E99" s="118" t="s">
        <v>415</v>
      </c>
      <c r="F99" s="118" t="s">
        <v>484</v>
      </c>
      <c r="G99" s="115" t="s">
        <v>424</v>
      </c>
      <c r="H99" s="115" t="s">
        <v>424</v>
      </c>
      <c r="I99" s="115" t="s">
        <v>483</v>
      </c>
      <c r="J99" s="118" t="s">
        <v>482</v>
      </c>
      <c r="K99" s="115" t="s">
        <v>600</v>
      </c>
      <c r="L99" s="122">
        <v>1</v>
      </c>
      <c r="M99" s="115" t="s">
        <v>480</v>
      </c>
      <c r="N99" s="119">
        <v>13000</v>
      </c>
      <c r="O99" s="117"/>
    </row>
    <row r="100" spans="1:15" ht="28.9" customHeight="1">
      <c r="A100" s="115" t="s">
        <v>599</v>
      </c>
      <c r="B100" s="115" t="s">
        <v>558</v>
      </c>
      <c r="C100" s="115" t="s">
        <v>486</v>
      </c>
      <c r="D100" s="118" t="s">
        <v>485</v>
      </c>
      <c r="E100" s="118" t="s">
        <v>415</v>
      </c>
      <c r="F100" s="118" t="s">
        <v>484</v>
      </c>
      <c r="G100" s="115" t="s">
        <v>424</v>
      </c>
      <c r="H100" s="115" t="s">
        <v>424</v>
      </c>
      <c r="I100" s="115" t="s">
        <v>483</v>
      </c>
      <c r="J100" s="118" t="s">
        <v>482</v>
      </c>
      <c r="K100" s="115" t="s">
        <v>598</v>
      </c>
      <c r="L100" s="122">
        <v>1</v>
      </c>
      <c r="M100" s="115" t="s">
        <v>480</v>
      </c>
      <c r="N100" s="119">
        <v>11000</v>
      </c>
      <c r="O100" s="117"/>
    </row>
    <row r="101" spans="1:15" ht="28.9" customHeight="1">
      <c r="A101" s="115" t="s">
        <v>597</v>
      </c>
      <c r="B101" s="115" t="s">
        <v>558</v>
      </c>
      <c r="C101" s="115" t="s">
        <v>486</v>
      </c>
      <c r="D101" s="118" t="s">
        <v>485</v>
      </c>
      <c r="E101" s="118" t="s">
        <v>415</v>
      </c>
      <c r="F101" s="118" t="s">
        <v>484</v>
      </c>
      <c r="G101" s="115" t="s">
        <v>424</v>
      </c>
      <c r="H101" s="115" t="s">
        <v>424</v>
      </c>
      <c r="I101" s="115" t="s">
        <v>483</v>
      </c>
      <c r="J101" s="118" t="s">
        <v>482</v>
      </c>
      <c r="K101" s="115" t="s">
        <v>596</v>
      </c>
      <c r="L101" s="122">
        <v>1</v>
      </c>
      <c r="M101" s="115" t="s">
        <v>480</v>
      </c>
      <c r="N101" s="119">
        <v>6500</v>
      </c>
      <c r="O101" s="117"/>
    </row>
    <row r="102" spans="1:15" ht="28.9" customHeight="1">
      <c r="A102" s="115" t="s">
        <v>595</v>
      </c>
      <c r="B102" s="115" t="s">
        <v>558</v>
      </c>
      <c r="C102" s="115" t="s">
        <v>486</v>
      </c>
      <c r="D102" s="118" t="s">
        <v>485</v>
      </c>
      <c r="E102" s="118" t="s">
        <v>415</v>
      </c>
      <c r="F102" s="118" t="s">
        <v>484</v>
      </c>
      <c r="G102" s="115" t="s">
        <v>424</v>
      </c>
      <c r="H102" s="115" t="s">
        <v>424</v>
      </c>
      <c r="I102" s="115" t="s">
        <v>483</v>
      </c>
      <c r="J102" s="118" t="s">
        <v>482</v>
      </c>
      <c r="K102" s="115" t="s">
        <v>594</v>
      </c>
      <c r="L102" s="122">
        <v>1</v>
      </c>
      <c r="M102" s="115" t="s">
        <v>480</v>
      </c>
      <c r="N102" s="119">
        <v>12000</v>
      </c>
      <c r="O102" s="117"/>
    </row>
    <row r="103" spans="1:15" ht="28.9" customHeight="1">
      <c r="A103" s="115" t="s">
        <v>593</v>
      </c>
      <c r="B103" s="115" t="s">
        <v>558</v>
      </c>
      <c r="C103" s="115" t="s">
        <v>486</v>
      </c>
      <c r="D103" s="118" t="s">
        <v>485</v>
      </c>
      <c r="E103" s="118" t="s">
        <v>415</v>
      </c>
      <c r="F103" s="118" t="s">
        <v>484</v>
      </c>
      <c r="G103" s="115" t="s">
        <v>424</v>
      </c>
      <c r="H103" s="115" t="s">
        <v>424</v>
      </c>
      <c r="I103" s="115" t="s">
        <v>483</v>
      </c>
      <c r="J103" s="118" t="s">
        <v>482</v>
      </c>
      <c r="K103" s="115" t="s">
        <v>592</v>
      </c>
      <c r="L103" s="122">
        <v>1</v>
      </c>
      <c r="M103" s="115" t="s">
        <v>480</v>
      </c>
      <c r="N103" s="119">
        <v>12000</v>
      </c>
      <c r="O103" s="117"/>
    </row>
    <row r="104" spans="1:15" ht="28.9" customHeight="1">
      <c r="A104" s="115" t="s">
        <v>591</v>
      </c>
      <c r="B104" s="115" t="s">
        <v>558</v>
      </c>
      <c r="C104" s="115" t="s">
        <v>486</v>
      </c>
      <c r="D104" s="118" t="s">
        <v>485</v>
      </c>
      <c r="E104" s="118" t="s">
        <v>415</v>
      </c>
      <c r="F104" s="118" t="s">
        <v>484</v>
      </c>
      <c r="G104" s="115" t="s">
        <v>424</v>
      </c>
      <c r="H104" s="115" t="s">
        <v>424</v>
      </c>
      <c r="I104" s="115" t="s">
        <v>483</v>
      </c>
      <c r="J104" s="118" t="s">
        <v>482</v>
      </c>
      <c r="K104" s="115" t="s">
        <v>590</v>
      </c>
      <c r="L104" s="122">
        <v>1</v>
      </c>
      <c r="M104" s="115" t="s">
        <v>480</v>
      </c>
      <c r="N104" s="119">
        <v>13000</v>
      </c>
      <c r="O104" s="117"/>
    </row>
    <row r="105" spans="1:15" ht="28.9" customHeight="1">
      <c r="A105" s="115" t="s">
        <v>589</v>
      </c>
      <c r="B105" s="115" t="s">
        <v>558</v>
      </c>
      <c r="C105" s="115" t="s">
        <v>486</v>
      </c>
      <c r="D105" s="118" t="s">
        <v>485</v>
      </c>
      <c r="E105" s="118" t="s">
        <v>415</v>
      </c>
      <c r="F105" s="118" t="s">
        <v>484</v>
      </c>
      <c r="G105" s="115" t="s">
        <v>424</v>
      </c>
      <c r="H105" s="115" t="s">
        <v>424</v>
      </c>
      <c r="I105" s="115" t="s">
        <v>483</v>
      </c>
      <c r="J105" s="118" t="s">
        <v>482</v>
      </c>
      <c r="K105" s="115" t="s">
        <v>588</v>
      </c>
      <c r="L105" s="122">
        <v>1</v>
      </c>
      <c r="M105" s="115" t="s">
        <v>480</v>
      </c>
      <c r="N105" s="119">
        <v>13000</v>
      </c>
      <c r="O105" s="117"/>
    </row>
    <row r="106" spans="1:15" ht="28.9" customHeight="1">
      <c r="A106" s="115" t="s">
        <v>587</v>
      </c>
      <c r="B106" s="115" t="s">
        <v>558</v>
      </c>
      <c r="C106" s="115" t="s">
        <v>486</v>
      </c>
      <c r="D106" s="118" t="s">
        <v>485</v>
      </c>
      <c r="E106" s="118" t="s">
        <v>415</v>
      </c>
      <c r="F106" s="118" t="s">
        <v>484</v>
      </c>
      <c r="G106" s="115" t="s">
        <v>424</v>
      </c>
      <c r="H106" s="115" t="s">
        <v>424</v>
      </c>
      <c r="I106" s="115" t="s">
        <v>483</v>
      </c>
      <c r="J106" s="118" t="s">
        <v>482</v>
      </c>
      <c r="K106" s="115" t="s">
        <v>586</v>
      </c>
      <c r="L106" s="122">
        <v>1</v>
      </c>
      <c r="M106" s="115" t="s">
        <v>480</v>
      </c>
      <c r="N106" s="119">
        <v>9000</v>
      </c>
      <c r="O106" s="117"/>
    </row>
    <row r="107" spans="1:15" ht="28.9" customHeight="1">
      <c r="A107" s="115" t="s">
        <v>585</v>
      </c>
      <c r="B107" s="115" t="s">
        <v>558</v>
      </c>
      <c r="C107" s="115" t="s">
        <v>486</v>
      </c>
      <c r="D107" s="118" t="s">
        <v>485</v>
      </c>
      <c r="E107" s="118" t="s">
        <v>415</v>
      </c>
      <c r="F107" s="118" t="s">
        <v>484</v>
      </c>
      <c r="G107" s="115" t="s">
        <v>424</v>
      </c>
      <c r="H107" s="115" t="s">
        <v>424</v>
      </c>
      <c r="I107" s="115" t="s">
        <v>483</v>
      </c>
      <c r="J107" s="118" t="s">
        <v>482</v>
      </c>
      <c r="K107" s="115" t="s">
        <v>584</v>
      </c>
      <c r="L107" s="122">
        <v>1</v>
      </c>
      <c r="M107" s="115" t="s">
        <v>480</v>
      </c>
      <c r="N107" s="119">
        <v>7500</v>
      </c>
      <c r="O107" s="117"/>
    </row>
    <row r="108" spans="1:15" ht="28.9" customHeight="1">
      <c r="A108" s="115" t="s">
        <v>583</v>
      </c>
      <c r="B108" s="115" t="s">
        <v>558</v>
      </c>
      <c r="C108" s="115" t="s">
        <v>486</v>
      </c>
      <c r="D108" s="118" t="s">
        <v>485</v>
      </c>
      <c r="E108" s="118" t="s">
        <v>415</v>
      </c>
      <c r="F108" s="118" t="s">
        <v>484</v>
      </c>
      <c r="G108" s="115" t="s">
        <v>424</v>
      </c>
      <c r="H108" s="115" t="s">
        <v>424</v>
      </c>
      <c r="I108" s="115" t="s">
        <v>483</v>
      </c>
      <c r="J108" s="118" t="s">
        <v>482</v>
      </c>
      <c r="K108" s="115" t="s">
        <v>582</v>
      </c>
      <c r="L108" s="122">
        <v>1</v>
      </c>
      <c r="M108" s="115" t="s">
        <v>480</v>
      </c>
      <c r="N108" s="119">
        <v>10000</v>
      </c>
      <c r="O108" s="117"/>
    </row>
    <row r="109" spans="1:15" ht="28.9" customHeight="1">
      <c r="A109" s="115" t="s">
        <v>581</v>
      </c>
      <c r="B109" s="115" t="s">
        <v>558</v>
      </c>
      <c r="C109" s="115" t="s">
        <v>486</v>
      </c>
      <c r="D109" s="118" t="s">
        <v>485</v>
      </c>
      <c r="E109" s="118" t="s">
        <v>415</v>
      </c>
      <c r="F109" s="118" t="s">
        <v>484</v>
      </c>
      <c r="G109" s="115" t="s">
        <v>424</v>
      </c>
      <c r="H109" s="115" t="s">
        <v>424</v>
      </c>
      <c r="I109" s="115" t="s">
        <v>483</v>
      </c>
      <c r="J109" s="118" t="s">
        <v>482</v>
      </c>
      <c r="K109" s="115" t="s">
        <v>580</v>
      </c>
      <c r="L109" s="122">
        <v>1</v>
      </c>
      <c r="M109" s="115" t="s">
        <v>480</v>
      </c>
      <c r="N109" s="119">
        <v>14000</v>
      </c>
      <c r="O109" s="117"/>
    </row>
    <row r="110" spans="1:15" ht="28.9" customHeight="1">
      <c r="A110" s="115" t="s">
        <v>579</v>
      </c>
      <c r="B110" s="115" t="s">
        <v>558</v>
      </c>
      <c r="C110" s="115" t="s">
        <v>486</v>
      </c>
      <c r="D110" s="118" t="s">
        <v>485</v>
      </c>
      <c r="E110" s="118" t="s">
        <v>415</v>
      </c>
      <c r="F110" s="118" t="s">
        <v>484</v>
      </c>
      <c r="G110" s="115" t="s">
        <v>424</v>
      </c>
      <c r="H110" s="115" t="s">
        <v>424</v>
      </c>
      <c r="I110" s="115" t="s">
        <v>483</v>
      </c>
      <c r="J110" s="118" t="s">
        <v>482</v>
      </c>
      <c r="K110" s="115" t="s">
        <v>578</v>
      </c>
      <c r="L110" s="122">
        <v>1</v>
      </c>
      <c r="M110" s="115" t="s">
        <v>480</v>
      </c>
      <c r="N110" s="119">
        <v>11000</v>
      </c>
      <c r="O110" s="117"/>
    </row>
    <row r="111" spans="1:15" ht="28.9" customHeight="1">
      <c r="A111" s="115" t="s">
        <v>577</v>
      </c>
      <c r="B111" s="115" t="s">
        <v>558</v>
      </c>
      <c r="C111" s="115" t="s">
        <v>486</v>
      </c>
      <c r="D111" s="118" t="s">
        <v>485</v>
      </c>
      <c r="E111" s="118" t="s">
        <v>415</v>
      </c>
      <c r="F111" s="118" t="s">
        <v>484</v>
      </c>
      <c r="G111" s="115" t="s">
        <v>424</v>
      </c>
      <c r="H111" s="115" t="s">
        <v>424</v>
      </c>
      <c r="I111" s="115" t="s">
        <v>483</v>
      </c>
      <c r="J111" s="118" t="s">
        <v>482</v>
      </c>
      <c r="K111" s="115" t="s">
        <v>576</v>
      </c>
      <c r="L111" s="122">
        <v>1</v>
      </c>
      <c r="M111" s="115" t="s">
        <v>480</v>
      </c>
      <c r="N111" s="119">
        <v>8100</v>
      </c>
      <c r="O111" s="117"/>
    </row>
    <row r="112" spans="1:15" ht="28.9" customHeight="1">
      <c r="A112" s="115" t="s">
        <v>575</v>
      </c>
      <c r="B112" s="115" t="s">
        <v>558</v>
      </c>
      <c r="C112" s="115" t="s">
        <v>486</v>
      </c>
      <c r="D112" s="118" t="s">
        <v>485</v>
      </c>
      <c r="E112" s="118" t="s">
        <v>415</v>
      </c>
      <c r="F112" s="118" t="s">
        <v>484</v>
      </c>
      <c r="G112" s="115" t="s">
        <v>424</v>
      </c>
      <c r="H112" s="115" t="s">
        <v>424</v>
      </c>
      <c r="I112" s="115" t="s">
        <v>483</v>
      </c>
      <c r="J112" s="118" t="s">
        <v>482</v>
      </c>
      <c r="K112" s="115" t="s">
        <v>574</v>
      </c>
      <c r="L112" s="122">
        <v>1</v>
      </c>
      <c r="M112" s="115" t="s">
        <v>480</v>
      </c>
      <c r="N112" s="119">
        <v>10000</v>
      </c>
      <c r="O112" s="117"/>
    </row>
    <row r="113" spans="1:15" ht="28.9" customHeight="1">
      <c r="A113" s="115" t="s">
        <v>573</v>
      </c>
      <c r="B113" s="115" t="s">
        <v>558</v>
      </c>
      <c r="C113" s="115" t="s">
        <v>486</v>
      </c>
      <c r="D113" s="118" t="s">
        <v>485</v>
      </c>
      <c r="E113" s="118" t="s">
        <v>415</v>
      </c>
      <c r="F113" s="118" t="s">
        <v>484</v>
      </c>
      <c r="G113" s="115" t="s">
        <v>424</v>
      </c>
      <c r="H113" s="115" t="s">
        <v>424</v>
      </c>
      <c r="I113" s="115" t="s">
        <v>483</v>
      </c>
      <c r="J113" s="118" t="s">
        <v>482</v>
      </c>
      <c r="K113" s="115" t="s">
        <v>572</v>
      </c>
      <c r="L113" s="122">
        <v>1</v>
      </c>
      <c r="M113" s="115" t="s">
        <v>480</v>
      </c>
      <c r="N113" s="119">
        <v>8000</v>
      </c>
      <c r="O113" s="117"/>
    </row>
    <row r="114" spans="1:15" ht="28.9" customHeight="1">
      <c r="A114" s="115" t="s">
        <v>571</v>
      </c>
      <c r="B114" s="115" t="s">
        <v>558</v>
      </c>
      <c r="C114" s="115" t="s">
        <v>486</v>
      </c>
      <c r="D114" s="118" t="s">
        <v>485</v>
      </c>
      <c r="E114" s="118" t="s">
        <v>415</v>
      </c>
      <c r="F114" s="118" t="s">
        <v>484</v>
      </c>
      <c r="G114" s="115" t="s">
        <v>424</v>
      </c>
      <c r="H114" s="115" t="s">
        <v>424</v>
      </c>
      <c r="I114" s="115" t="s">
        <v>483</v>
      </c>
      <c r="J114" s="118" t="s">
        <v>482</v>
      </c>
      <c r="K114" s="115" t="s">
        <v>570</v>
      </c>
      <c r="L114" s="122">
        <v>1</v>
      </c>
      <c r="M114" s="115" t="s">
        <v>480</v>
      </c>
      <c r="N114" s="119">
        <v>8000</v>
      </c>
      <c r="O114" s="117"/>
    </row>
    <row r="115" spans="1:15" ht="28.9" customHeight="1">
      <c r="A115" s="115" t="s">
        <v>569</v>
      </c>
      <c r="B115" s="115" t="s">
        <v>558</v>
      </c>
      <c r="C115" s="115" t="s">
        <v>486</v>
      </c>
      <c r="D115" s="118" t="s">
        <v>485</v>
      </c>
      <c r="E115" s="118" t="s">
        <v>415</v>
      </c>
      <c r="F115" s="118" t="s">
        <v>484</v>
      </c>
      <c r="G115" s="115" t="s">
        <v>424</v>
      </c>
      <c r="H115" s="115" t="s">
        <v>424</v>
      </c>
      <c r="I115" s="115" t="s">
        <v>483</v>
      </c>
      <c r="J115" s="118" t="s">
        <v>482</v>
      </c>
      <c r="K115" s="115" t="s">
        <v>568</v>
      </c>
      <c r="L115" s="122">
        <v>1</v>
      </c>
      <c r="M115" s="115" t="s">
        <v>480</v>
      </c>
      <c r="N115" s="119">
        <v>13000</v>
      </c>
      <c r="O115" s="117"/>
    </row>
    <row r="116" spans="1:15" ht="28.9" customHeight="1">
      <c r="A116" s="115" t="s">
        <v>567</v>
      </c>
      <c r="B116" s="115" t="s">
        <v>558</v>
      </c>
      <c r="C116" s="115" t="s">
        <v>486</v>
      </c>
      <c r="D116" s="118" t="s">
        <v>485</v>
      </c>
      <c r="E116" s="118" t="s">
        <v>415</v>
      </c>
      <c r="F116" s="118" t="s">
        <v>484</v>
      </c>
      <c r="G116" s="115" t="s">
        <v>424</v>
      </c>
      <c r="H116" s="115" t="s">
        <v>424</v>
      </c>
      <c r="I116" s="115" t="s">
        <v>483</v>
      </c>
      <c r="J116" s="118" t="s">
        <v>482</v>
      </c>
      <c r="K116" s="115" t="s">
        <v>566</v>
      </c>
      <c r="L116" s="122">
        <v>1</v>
      </c>
      <c r="M116" s="115" t="s">
        <v>480</v>
      </c>
      <c r="N116" s="119">
        <v>12000</v>
      </c>
      <c r="O116" s="117"/>
    </row>
    <row r="117" spans="1:15" ht="28.9" customHeight="1">
      <c r="A117" s="115" t="s">
        <v>565</v>
      </c>
      <c r="B117" s="115" t="s">
        <v>558</v>
      </c>
      <c r="C117" s="115" t="s">
        <v>486</v>
      </c>
      <c r="D117" s="118" t="s">
        <v>485</v>
      </c>
      <c r="E117" s="118" t="s">
        <v>415</v>
      </c>
      <c r="F117" s="118" t="s">
        <v>484</v>
      </c>
      <c r="G117" s="115" t="s">
        <v>424</v>
      </c>
      <c r="H117" s="115" t="s">
        <v>424</v>
      </c>
      <c r="I117" s="115" t="s">
        <v>483</v>
      </c>
      <c r="J117" s="118" t="s">
        <v>482</v>
      </c>
      <c r="K117" s="115" t="s">
        <v>564</v>
      </c>
      <c r="L117" s="122">
        <v>1</v>
      </c>
      <c r="M117" s="115" t="s">
        <v>480</v>
      </c>
      <c r="N117" s="119">
        <v>14000</v>
      </c>
      <c r="O117" s="117"/>
    </row>
    <row r="118" spans="1:15" ht="28.9" customHeight="1">
      <c r="A118" s="115" t="s">
        <v>563</v>
      </c>
      <c r="B118" s="115" t="s">
        <v>558</v>
      </c>
      <c r="C118" s="115" t="s">
        <v>486</v>
      </c>
      <c r="D118" s="118" t="s">
        <v>485</v>
      </c>
      <c r="E118" s="118" t="s">
        <v>415</v>
      </c>
      <c r="F118" s="118" t="s">
        <v>484</v>
      </c>
      <c r="G118" s="115" t="s">
        <v>424</v>
      </c>
      <c r="H118" s="115" t="s">
        <v>424</v>
      </c>
      <c r="I118" s="115" t="s">
        <v>483</v>
      </c>
      <c r="J118" s="118" t="s">
        <v>482</v>
      </c>
      <c r="K118" s="115" t="s">
        <v>562</v>
      </c>
      <c r="L118" s="122">
        <v>1</v>
      </c>
      <c r="M118" s="115" t="s">
        <v>480</v>
      </c>
      <c r="N118" s="119">
        <v>12000</v>
      </c>
      <c r="O118" s="117"/>
    </row>
    <row r="119" spans="1:15" ht="28.9" customHeight="1">
      <c r="A119" s="115" t="s">
        <v>561</v>
      </c>
      <c r="B119" s="115" t="s">
        <v>558</v>
      </c>
      <c r="C119" s="115" t="s">
        <v>486</v>
      </c>
      <c r="D119" s="118" t="s">
        <v>485</v>
      </c>
      <c r="E119" s="118" t="s">
        <v>415</v>
      </c>
      <c r="F119" s="118" t="s">
        <v>484</v>
      </c>
      <c r="G119" s="115" t="s">
        <v>424</v>
      </c>
      <c r="H119" s="115" t="s">
        <v>424</v>
      </c>
      <c r="I119" s="115" t="s">
        <v>483</v>
      </c>
      <c r="J119" s="118" t="s">
        <v>482</v>
      </c>
      <c r="K119" s="115" t="s">
        <v>560</v>
      </c>
      <c r="L119" s="122">
        <v>1</v>
      </c>
      <c r="M119" s="115" t="s">
        <v>480</v>
      </c>
      <c r="N119" s="119">
        <v>13000</v>
      </c>
      <c r="O119" s="117"/>
    </row>
    <row r="120" spans="1:15" ht="28.9" customHeight="1">
      <c r="A120" s="115" t="s">
        <v>559</v>
      </c>
      <c r="B120" s="115" t="s">
        <v>558</v>
      </c>
      <c r="C120" s="115" t="s">
        <v>486</v>
      </c>
      <c r="D120" s="118" t="s">
        <v>485</v>
      </c>
      <c r="E120" s="118" t="s">
        <v>415</v>
      </c>
      <c r="F120" s="118" t="s">
        <v>484</v>
      </c>
      <c r="G120" s="115" t="s">
        <v>424</v>
      </c>
      <c r="H120" s="115" t="s">
        <v>424</v>
      </c>
      <c r="I120" s="115" t="s">
        <v>483</v>
      </c>
      <c r="J120" s="118" t="s">
        <v>482</v>
      </c>
      <c r="K120" s="115" t="s">
        <v>557</v>
      </c>
      <c r="L120" s="122">
        <v>1</v>
      </c>
      <c r="M120" s="115" t="s">
        <v>480</v>
      </c>
      <c r="N120" s="119">
        <v>15000</v>
      </c>
      <c r="O120" s="117"/>
    </row>
    <row r="121" spans="1:15" ht="28.9" customHeight="1">
      <c r="A121" s="115" t="s">
        <v>556</v>
      </c>
      <c r="B121" s="115" t="s">
        <v>487</v>
      </c>
      <c r="C121" s="115" t="s">
        <v>486</v>
      </c>
      <c r="D121" s="118" t="s">
        <v>485</v>
      </c>
      <c r="E121" s="118" t="s">
        <v>415</v>
      </c>
      <c r="F121" s="118" t="s">
        <v>484</v>
      </c>
      <c r="G121" s="115" t="s">
        <v>424</v>
      </c>
      <c r="H121" s="115" t="s">
        <v>424</v>
      </c>
      <c r="I121" s="115" t="s">
        <v>483</v>
      </c>
      <c r="J121" s="118" t="s">
        <v>482</v>
      </c>
      <c r="K121" s="115" t="s">
        <v>555</v>
      </c>
      <c r="L121" s="122">
        <v>1</v>
      </c>
      <c r="M121" s="115" t="s">
        <v>480</v>
      </c>
      <c r="N121" s="119">
        <v>10000</v>
      </c>
      <c r="O121" s="117"/>
    </row>
    <row r="122" spans="1:15" ht="28.9" customHeight="1">
      <c r="A122" s="115" t="s">
        <v>554</v>
      </c>
      <c r="B122" s="115" t="s">
        <v>487</v>
      </c>
      <c r="C122" s="115" t="s">
        <v>486</v>
      </c>
      <c r="D122" s="118" t="s">
        <v>485</v>
      </c>
      <c r="E122" s="118" t="s">
        <v>415</v>
      </c>
      <c r="F122" s="118" t="s">
        <v>484</v>
      </c>
      <c r="G122" s="115" t="s">
        <v>424</v>
      </c>
      <c r="H122" s="115" t="s">
        <v>424</v>
      </c>
      <c r="I122" s="115" t="s">
        <v>483</v>
      </c>
      <c r="J122" s="118" t="s">
        <v>482</v>
      </c>
      <c r="K122" s="115" t="s">
        <v>553</v>
      </c>
      <c r="L122" s="122">
        <v>1</v>
      </c>
      <c r="M122" s="115" t="s">
        <v>480</v>
      </c>
      <c r="N122" s="119">
        <v>8000</v>
      </c>
      <c r="O122" s="117"/>
    </row>
    <row r="123" spans="1:15" ht="28.9" customHeight="1">
      <c r="A123" s="115" t="s">
        <v>552</v>
      </c>
      <c r="B123" s="115" t="s">
        <v>487</v>
      </c>
      <c r="C123" s="115" t="s">
        <v>486</v>
      </c>
      <c r="D123" s="118" t="s">
        <v>485</v>
      </c>
      <c r="E123" s="118" t="s">
        <v>415</v>
      </c>
      <c r="F123" s="118" t="s">
        <v>484</v>
      </c>
      <c r="G123" s="115" t="s">
        <v>424</v>
      </c>
      <c r="H123" s="115" t="s">
        <v>424</v>
      </c>
      <c r="I123" s="115" t="s">
        <v>483</v>
      </c>
      <c r="J123" s="118" t="s">
        <v>482</v>
      </c>
      <c r="K123" s="115" t="s">
        <v>551</v>
      </c>
      <c r="L123" s="122">
        <v>1</v>
      </c>
      <c r="M123" s="115" t="s">
        <v>480</v>
      </c>
      <c r="N123" s="119">
        <v>11000</v>
      </c>
      <c r="O123" s="117"/>
    </row>
    <row r="124" spans="1:15" ht="28.9" customHeight="1">
      <c r="A124" s="115" t="s">
        <v>550</v>
      </c>
      <c r="B124" s="115" t="s">
        <v>487</v>
      </c>
      <c r="C124" s="115" t="s">
        <v>486</v>
      </c>
      <c r="D124" s="118" t="s">
        <v>485</v>
      </c>
      <c r="E124" s="118" t="s">
        <v>415</v>
      </c>
      <c r="F124" s="118" t="s">
        <v>484</v>
      </c>
      <c r="G124" s="115" t="s">
        <v>424</v>
      </c>
      <c r="H124" s="115" t="s">
        <v>424</v>
      </c>
      <c r="I124" s="115" t="s">
        <v>483</v>
      </c>
      <c r="J124" s="118" t="s">
        <v>482</v>
      </c>
      <c r="K124" s="115" t="s">
        <v>549</v>
      </c>
      <c r="L124" s="122">
        <v>1</v>
      </c>
      <c r="M124" s="115" t="s">
        <v>480</v>
      </c>
      <c r="N124" s="119">
        <v>13000</v>
      </c>
      <c r="O124" s="117"/>
    </row>
    <row r="125" spans="1:15" ht="28.9" customHeight="1">
      <c r="A125" s="115" t="s">
        <v>548</v>
      </c>
      <c r="B125" s="115" t="s">
        <v>487</v>
      </c>
      <c r="C125" s="115" t="s">
        <v>486</v>
      </c>
      <c r="D125" s="118" t="s">
        <v>485</v>
      </c>
      <c r="E125" s="118" t="s">
        <v>415</v>
      </c>
      <c r="F125" s="118" t="s">
        <v>484</v>
      </c>
      <c r="G125" s="115" t="s">
        <v>424</v>
      </c>
      <c r="H125" s="115" t="s">
        <v>424</v>
      </c>
      <c r="I125" s="115" t="s">
        <v>483</v>
      </c>
      <c r="J125" s="118" t="s">
        <v>482</v>
      </c>
      <c r="K125" s="115" t="s">
        <v>547</v>
      </c>
      <c r="L125" s="122">
        <v>1</v>
      </c>
      <c r="M125" s="115" t="s">
        <v>480</v>
      </c>
      <c r="N125" s="119">
        <v>8000</v>
      </c>
      <c r="O125" s="117"/>
    </row>
    <row r="126" spans="1:15" ht="28.9" customHeight="1">
      <c r="A126" s="115" t="s">
        <v>546</v>
      </c>
      <c r="B126" s="115" t="s">
        <v>487</v>
      </c>
      <c r="C126" s="115" t="s">
        <v>486</v>
      </c>
      <c r="D126" s="118" t="s">
        <v>485</v>
      </c>
      <c r="E126" s="118" t="s">
        <v>415</v>
      </c>
      <c r="F126" s="118" t="s">
        <v>484</v>
      </c>
      <c r="G126" s="115" t="s">
        <v>424</v>
      </c>
      <c r="H126" s="115" t="s">
        <v>424</v>
      </c>
      <c r="I126" s="115" t="s">
        <v>483</v>
      </c>
      <c r="J126" s="118" t="s">
        <v>482</v>
      </c>
      <c r="K126" s="115" t="s">
        <v>545</v>
      </c>
      <c r="L126" s="122">
        <v>1</v>
      </c>
      <c r="M126" s="115" t="s">
        <v>480</v>
      </c>
      <c r="N126" s="119">
        <v>15000</v>
      </c>
      <c r="O126" s="117"/>
    </row>
    <row r="127" spans="1:15" ht="28.9" customHeight="1">
      <c r="A127" s="115" t="s">
        <v>544</v>
      </c>
      <c r="B127" s="115" t="s">
        <v>487</v>
      </c>
      <c r="C127" s="115" t="s">
        <v>486</v>
      </c>
      <c r="D127" s="118" t="s">
        <v>485</v>
      </c>
      <c r="E127" s="118" t="s">
        <v>415</v>
      </c>
      <c r="F127" s="118" t="s">
        <v>484</v>
      </c>
      <c r="G127" s="115" t="s">
        <v>424</v>
      </c>
      <c r="H127" s="115" t="s">
        <v>424</v>
      </c>
      <c r="I127" s="115" t="s">
        <v>483</v>
      </c>
      <c r="J127" s="118" t="s">
        <v>482</v>
      </c>
      <c r="K127" s="115" t="s">
        <v>543</v>
      </c>
      <c r="L127" s="122">
        <v>1</v>
      </c>
      <c r="M127" s="115" t="s">
        <v>480</v>
      </c>
      <c r="N127" s="119">
        <v>12000</v>
      </c>
      <c r="O127" s="117"/>
    </row>
    <row r="128" spans="1:15" ht="28.9" customHeight="1">
      <c r="A128" s="115" t="s">
        <v>542</v>
      </c>
      <c r="B128" s="115" t="s">
        <v>487</v>
      </c>
      <c r="C128" s="115" t="s">
        <v>486</v>
      </c>
      <c r="D128" s="118" t="s">
        <v>485</v>
      </c>
      <c r="E128" s="118" t="s">
        <v>415</v>
      </c>
      <c r="F128" s="118" t="s">
        <v>484</v>
      </c>
      <c r="G128" s="115" t="s">
        <v>424</v>
      </c>
      <c r="H128" s="115" t="s">
        <v>424</v>
      </c>
      <c r="I128" s="115" t="s">
        <v>483</v>
      </c>
      <c r="J128" s="118" t="s">
        <v>482</v>
      </c>
      <c r="K128" s="115" t="s">
        <v>541</v>
      </c>
      <c r="L128" s="122">
        <v>1</v>
      </c>
      <c r="M128" s="115" t="s">
        <v>480</v>
      </c>
      <c r="N128" s="119">
        <v>8000</v>
      </c>
      <c r="O128" s="117"/>
    </row>
    <row r="129" spans="1:15" ht="28.9" customHeight="1">
      <c r="A129" s="115" t="s">
        <v>540</v>
      </c>
      <c r="B129" s="115" t="s">
        <v>487</v>
      </c>
      <c r="C129" s="115" t="s">
        <v>486</v>
      </c>
      <c r="D129" s="118" t="s">
        <v>485</v>
      </c>
      <c r="E129" s="118" t="s">
        <v>415</v>
      </c>
      <c r="F129" s="118" t="s">
        <v>484</v>
      </c>
      <c r="G129" s="115" t="s">
        <v>424</v>
      </c>
      <c r="H129" s="115" t="s">
        <v>424</v>
      </c>
      <c r="I129" s="115" t="s">
        <v>483</v>
      </c>
      <c r="J129" s="118" t="s">
        <v>482</v>
      </c>
      <c r="K129" s="115" t="s">
        <v>539</v>
      </c>
      <c r="L129" s="122">
        <v>1</v>
      </c>
      <c r="M129" s="115" t="s">
        <v>480</v>
      </c>
      <c r="N129" s="119">
        <v>12000</v>
      </c>
      <c r="O129" s="117"/>
    </row>
    <row r="130" spans="1:15" ht="28.9" customHeight="1">
      <c r="A130" s="115" t="s">
        <v>538</v>
      </c>
      <c r="B130" s="115" t="s">
        <v>487</v>
      </c>
      <c r="C130" s="115" t="s">
        <v>486</v>
      </c>
      <c r="D130" s="118" t="s">
        <v>485</v>
      </c>
      <c r="E130" s="118" t="s">
        <v>415</v>
      </c>
      <c r="F130" s="118" t="s">
        <v>484</v>
      </c>
      <c r="G130" s="115" t="s">
        <v>424</v>
      </c>
      <c r="H130" s="115" t="s">
        <v>424</v>
      </c>
      <c r="I130" s="115" t="s">
        <v>483</v>
      </c>
      <c r="J130" s="118" t="s">
        <v>482</v>
      </c>
      <c r="K130" s="115" t="s">
        <v>537</v>
      </c>
      <c r="L130" s="122">
        <v>1</v>
      </c>
      <c r="M130" s="115" t="s">
        <v>480</v>
      </c>
      <c r="N130" s="119">
        <v>8000</v>
      </c>
      <c r="O130" s="117"/>
    </row>
    <row r="131" spans="1:15" ht="28.9" customHeight="1">
      <c r="A131" s="115" t="s">
        <v>536</v>
      </c>
      <c r="B131" s="115" t="s">
        <v>487</v>
      </c>
      <c r="C131" s="115" t="s">
        <v>486</v>
      </c>
      <c r="D131" s="118" t="s">
        <v>485</v>
      </c>
      <c r="E131" s="118" t="s">
        <v>415</v>
      </c>
      <c r="F131" s="118" t="s">
        <v>484</v>
      </c>
      <c r="G131" s="115" t="s">
        <v>424</v>
      </c>
      <c r="H131" s="115" t="s">
        <v>424</v>
      </c>
      <c r="I131" s="115" t="s">
        <v>483</v>
      </c>
      <c r="J131" s="118" t="s">
        <v>482</v>
      </c>
      <c r="K131" s="115" t="s">
        <v>535</v>
      </c>
      <c r="L131" s="122">
        <v>1</v>
      </c>
      <c r="M131" s="115" t="s">
        <v>480</v>
      </c>
      <c r="N131" s="119">
        <v>15000</v>
      </c>
      <c r="O131" s="117"/>
    </row>
    <row r="132" spans="1:15" ht="28.9" customHeight="1">
      <c r="A132" s="115" t="s">
        <v>534</v>
      </c>
      <c r="B132" s="115" t="s">
        <v>487</v>
      </c>
      <c r="C132" s="115" t="s">
        <v>486</v>
      </c>
      <c r="D132" s="118" t="s">
        <v>485</v>
      </c>
      <c r="E132" s="118" t="s">
        <v>415</v>
      </c>
      <c r="F132" s="118" t="s">
        <v>484</v>
      </c>
      <c r="G132" s="115" t="s">
        <v>424</v>
      </c>
      <c r="H132" s="115" t="s">
        <v>424</v>
      </c>
      <c r="I132" s="115" t="s">
        <v>483</v>
      </c>
      <c r="J132" s="118" t="s">
        <v>482</v>
      </c>
      <c r="K132" s="115" t="s">
        <v>533</v>
      </c>
      <c r="L132" s="122">
        <v>1</v>
      </c>
      <c r="M132" s="115" t="s">
        <v>480</v>
      </c>
      <c r="N132" s="119">
        <v>12000</v>
      </c>
      <c r="O132" s="117"/>
    </row>
    <row r="133" spans="1:15" ht="28.9" customHeight="1">
      <c r="A133" s="115" t="s">
        <v>532</v>
      </c>
      <c r="B133" s="115" t="s">
        <v>487</v>
      </c>
      <c r="C133" s="115" t="s">
        <v>486</v>
      </c>
      <c r="D133" s="118" t="s">
        <v>485</v>
      </c>
      <c r="E133" s="118" t="s">
        <v>415</v>
      </c>
      <c r="F133" s="118" t="s">
        <v>484</v>
      </c>
      <c r="G133" s="115" t="s">
        <v>424</v>
      </c>
      <c r="H133" s="115" t="s">
        <v>424</v>
      </c>
      <c r="I133" s="115" t="s">
        <v>483</v>
      </c>
      <c r="J133" s="118" t="s">
        <v>482</v>
      </c>
      <c r="K133" s="115" t="s">
        <v>531</v>
      </c>
      <c r="L133" s="122">
        <v>1</v>
      </c>
      <c r="M133" s="115" t="s">
        <v>480</v>
      </c>
      <c r="N133" s="119">
        <v>11000</v>
      </c>
      <c r="O133" s="117"/>
    </row>
    <row r="134" spans="1:15" ht="28.9" customHeight="1">
      <c r="A134" s="115" t="s">
        <v>530</v>
      </c>
      <c r="B134" s="115" t="s">
        <v>487</v>
      </c>
      <c r="C134" s="115" t="s">
        <v>486</v>
      </c>
      <c r="D134" s="118" t="s">
        <v>485</v>
      </c>
      <c r="E134" s="118" t="s">
        <v>415</v>
      </c>
      <c r="F134" s="118" t="s">
        <v>484</v>
      </c>
      <c r="G134" s="115" t="s">
        <v>424</v>
      </c>
      <c r="H134" s="115" t="s">
        <v>424</v>
      </c>
      <c r="I134" s="115" t="s">
        <v>483</v>
      </c>
      <c r="J134" s="118" t="s">
        <v>482</v>
      </c>
      <c r="K134" s="115" t="s">
        <v>529</v>
      </c>
      <c r="L134" s="122">
        <v>1</v>
      </c>
      <c r="M134" s="115" t="s">
        <v>480</v>
      </c>
      <c r="N134" s="119">
        <v>10000</v>
      </c>
      <c r="O134" s="117"/>
    </row>
    <row r="135" spans="1:15" ht="28.9" customHeight="1">
      <c r="A135" s="115" t="s">
        <v>528</v>
      </c>
      <c r="B135" s="115" t="s">
        <v>487</v>
      </c>
      <c r="C135" s="115" t="s">
        <v>486</v>
      </c>
      <c r="D135" s="118" t="s">
        <v>485</v>
      </c>
      <c r="E135" s="118" t="s">
        <v>415</v>
      </c>
      <c r="F135" s="118" t="s">
        <v>484</v>
      </c>
      <c r="G135" s="115" t="s">
        <v>424</v>
      </c>
      <c r="H135" s="115" t="s">
        <v>424</v>
      </c>
      <c r="I135" s="115" t="s">
        <v>483</v>
      </c>
      <c r="J135" s="118" t="s">
        <v>482</v>
      </c>
      <c r="K135" s="115" t="s">
        <v>527</v>
      </c>
      <c r="L135" s="122">
        <v>1</v>
      </c>
      <c r="M135" s="115" t="s">
        <v>480</v>
      </c>
      <c r="N135" s="119">
        <v>11000</v>
      </c>
      <c r="O135" s="117"/>
    </row>
    <row r="136" spans="1:15" ht="28.9" customHeight="1">
      <c r="A136" s="115" t="s">
        <v>526</v>
      </c>
      <c r="B136" s="115" t="s">
        <v>487</v>
      </c>
      <c r="C136" s="115" t="s">
        <v>486</v>
      </c>
      <c r="D136" s="118" t="s">
        <v>485</v>
      </c>
      <c r="E136" s="118" t="s">
        <v>415</v>
      </c>
      <c r="F136" s="118" t="s">
        <v>484</v>
      </c>
      <c r="G136" s="115" t="s">
        <v>424</v>
      </c>
      <c r="H136" s="115" t="s">
        <v>424</v>
      </c>
      <c r="I136" s="115" t="s">
        <v>483</v>
      </c>
      <c r="J136" s="118" t="s">
        <v>482</v>
      </c>
      <c r="K136" s="115" t="s">
        <v>525</v>
      </c>
      <c r="L136" s="122">
        <v>1</v>
      </c>
      <c r="M136" s="115" t="s">
        <v>480</v>
      </c>
      <c r="N136" s="119">
        <v>8000</v>
      </c>
      <c r="O136" s="117"/>
    </row>
    <row r="137" spans="1:15" ht="28.9" customHeight="1">
      <c r="A137" s="115" t="s">
        <v>524</v>
      </c>
      <c r="B137" s="115" t="s">
        <v>487</v>
      </c>
      <c r="C137" s="115" t="s">
        <v>486</v>
      </c>
      <c r="D137" s="118" t="s">
        <v>485</v>
      </c>
      <c r="E137" s="118" t="s">
        <v>415</v>
      </c>
      <c r="F137" s="118" t="s">
        <v>484</v>
      </c>
      <c r="G137" s="115" t="s">
        <v>424</v>
      </c>
      <c r="H137" s="115" t="s">
        <v>424</v>
      </c>
      <c r="I137" s="115" t="s">
        <v>483</v>
      </c>
      <c r="J137" s="118" t="s">
        <v>482</v>
      </c>
      <c r="K137" s="115" t="s">
        <v>523</v>
      </c>
      <c r="L137" s="122">
        <v>1</v>
      </c>
      <c r="M137" s="115" t="s">
        <v>480</v>
      </c>
      <c r="N137" s="119">
        <v>8000</v>
      </c>
      <c r="O137" s="117"/>
    </row>
    <row r="138" spans="1:15" ht="28.9" customHeight="1">
      <c r="A138" s="115" t="s">
        <v>522</v>
      </c>
      <c r="B138" s="115" t="s">
        <v>487</v>
      </c>
      <c r="C138" s="115" t="s">
        <v>486</v>
      </c>
      <c r="D138" s="118" t="s">
        <v>485</v>
      </c>
      <c r="E138" s="118" t="s">
        <v>415</v>
      </c>
      <c r="F138" s="118" t="s">
        <v>484</v>
      </c>
      <c r="G138" s="115" t="s">
        <v>424</v>
      </c>
      <c r="H138" s="115" t="s">
        <v>424</v>
      </c>
      <c r="I138" s="115" t="s">
        <v>483</v>
      </c>
      <c r="J138" s="118" t="s">
        <v>482</v>
      </c>
      <c r="K138" s="115" t="s">
        <v>521</v>
      </c>
      <c r="L138" s="122">
        <v>1</v>
      </c>
      <c r="M138" s="115" t="s">
        <v>480</v>
      </c>
      <c r="N138" s="119">
        <v>13000</v>
      </c>
      <c r="O138" s="117"/>
    </row>
    <row r="139" spans="1:15" ht="28.9" customHeight="1">
      <c r="A139" s="115" t="s">
        <v>520</v>
      </c>
      <c r="B139" s="115" t="s">
        <v>487</v>
      </c>
      <c r="C139" s="115" t="s">
        <v>486</v>
      </c>
      <c r="D139" s="118" t="s">
        <v>485</v>
      </c>
      <c r="E139" s="118" t="s">
        <v>415</v>
      </c>
      <c r="F139" s="118" t="s">
        <v>484</v>
      </c>
      <c r="G139" s="115" t="s">
        <v>424</v>
      </c>
      <c r="H139" s="115" t="s">
        <v>424</v>
      </c>
      <c r="I139" s="115" t="s">
        <v>483</v>
      </c>
      <c r="J139" s="118" t="s">
        <v>482</v>
      </c>
      <c r="K139" s="115" t="s">
        <v>519</v>
      </c>
      <c r="L139" s="122">
        <v>1</v>
      </c>
      <c r="M139" s="115" t="s">
        <v>480</v>
      </c>
      <c r="N139" s="119">
        <v>12000</v>
      </c>
      <c r="O139" s="117"/>
    </row>
    <row r="140" spans="1:15" ht="28.9" customHeight="1">
      <c r="A140" s="115" t="s">
        <v>518</v>
      </c>
      <c r="B140" s="115" t="s">
        <v>487</v>
      </c>
      <c r="C140" s="115" t="s">
        <v>486</v>
      </c>
      <c r="D140" s="118" t="s">
        <v>485</v>
      </c>
      <c r="E140" s="118" t="s">
        <v>415</v>
      </c>
      <c r="F140" s="118" t="s">
        <v>484</v>
      </c>
      <c r="G140" s="115" t="s">
        <v>424</v>
      </c>
      <c r="H140" s="115" t="s">
        <v>424</v>
      </c>
      <c r="I140" s="115" t="s">
        <v>483</v>
      </c>
      <c r="J140" s="118" t="s">
        <v>482</v>
      </c>
      <c r="K140" s="115" t="s">
        <v>517</v>
      </c>
      <c r="L140" s="122">
        <v>1</v>
      </c>
      <c r="M140" s="115" t="s">
        <v>480</v>
      </c>
      <c r="N140" s="119">
        <v>11000</v>
      </c>
      <c r="O140" s="117"/>
    </row>
    <row r="141" spans="1:15" ht="28.9" customHeight="1">
      <c r="A141" s="115" t="s">
        <v>516</v>
      </c>
      <c r="B141" s="115" t="s">
        <v>487</v>
      </c>
      <c r="C141" s="115" t="s">
        <v>486</v>
      </c>
      <c r="D141" s="118" t="s">
        <v>485</v>
      </c>
      <c r="E141" s="118" t="s">
        <v>415</v>
      </c>
      <c r="F141" s="118" t="s">
        <v>484</v>
      </c>
      <c r="G141" s="115" t="s">
        <v>424</v>
      </c>
      <c r="H141" s="115" t="s">
        <v>424</v>
      </c>
      <c r="I141" s="115" t="s">
        <v>483</v>
      </c>
      <c r="J141" s="118" t="s">
        <v>482</v>
      </c>
      <c r="K141" s="115" t="s">
        <v>515</v>
      </c>
      <c r="L141" s="122">
        <v>1</v>
      </c>
      <c r="M141" s="115" t="s">
        <v>480</v>
      </c>
      <c r="N141" s="119">
        <v>12000</v>
      </c>
      <c r="O141" s="117"/>
    </row>
    <row r="142" spans="1:15" ht="28.9" customHeight="1">
      <c r="A142" s="115" t="s">
        <v>514</v>
      </c>
      <c r="B142" s="115" t="s">
        <v>487</v>
      </c>
      <c r="C142" s="115" t="s">
        <v>486</v>
      </c>
      <c r="D142" s="118" t="s">
        <v>485</v>
      </c>
      <c r="E142" s="118" t="s">
        <v>415</v>
      </c>
      <c r="F142" s="118" t="s">
        <v>484</v>
      </c>
      <c r="G142" s="115" t="s">
        <v>424</v>
      </c>
      <c r="H142" s="115" t="s">
        <v>424</v>
      </c>
      <c r="I142" s="115" t="s">
        <v>483</v>
      </c>
      <c r="J142" s="118" t="s">
        <v>482</v>
      </c>
      <c r="K142" s="115" t="s">
        <v>513</v>
      </c>
      <c r="L142" s="122">
        <v>1</v>
      </c>
      <c r="M142" s="115" t="s">
        <v>480</v>
      </c>
      <c r="N142" s="119">
        <v>12000</v>
      </c>
      <c r="O142" s="117"/>
    </row>
    <row r="143" spans="1:15" ht="28.9" customHeight="1">
      <c r="A143" s="115" t="s">
        <v>512</v>
      </c>
      <c r="B143" s="115" t="s">
        <v>487</v>
      </c>
      <c r="C143" s="115" t="s">
        <v>486</v>
      </c>
      <c r="D143" s="118" t="s">
        <v>485</v>
      </c>
      <c r="E143" s="118" t="s">
        <v>415</v>
      </c>
      <c r="F143" s="118" t="s">
        <v>484</v>
      </c>
      <c r="G143" s="115" t="s">
        <v>424</v>
      </c>
      <c r="H143" s="115" t="s">
        <v>424</v>
      </c>
      <c r="I143" s="115" t="s">
        <v>483</v>
      </c>
      <c r="J143" s="118" t="s">
        <v>482</v>
      </c>
      <c r="K143" s="115" t="s">
        <v>511</v>
      </c>
      <c r="L143" s="122">
        <v>1</v>
      </c>
      <c r="M143" s="115" t="s">
        <v>480</v>
      </c>
      <c r="N143" s="119">
        <v>12000</v>
      </c>
      <c r="O143" s="117"/>
    </row>
    <row r="144" spans="1:15" ht="28.9" customHeight="1">
      <c r="A144" s="115" t="s">
        <v>510</v>
      </c>
      <c r="B144" s="115" t="s">
        <v>487</v>
      </c>
      <c r="C144" s="115" t="s">
        <v>486</v>
      </c>
      <c r="D144" s="118" t="s">
        <v>485</v>
      </c>
      <c r="E144" s="118" t="s">
        <v>415</v>
      </c>
      <c r="F144" s="118" t="s">
        <v>484</v>
      </c>
      <c r="G144" s="115" t="s">
        <v>424</v>
      </c>
      <c r="H144" s="115" t="s">
        <v>424</v>
      </c>
      <c r="I144" s="115" t="s">
        <v>483</v>
      </c>
      <c r="J144" s="118" t="s">
        <v>482</v>
      </c>
      <c r="K144" s="115" t="s">
        <v>509</v>
      </c>
      <c r="L144" s="122">
        <v>1</v>
      </c>
      <c r="M144" s="115" t="s">
        <v>480</v>
      </c>
      <c r="N144" s="119">
        <v>13800</v>
      </c>
      <c r="O144" s="117"/>
    </row>
    <row r="145" spans="1:15" ht="28.9" customHeight="1">
      <c r="A145" s="115" t="s">
        <v>508</v>
      </c>
      <c r="B145" s="115" t="s">
        <v>487</v>
      </c>
      <c r="C145" s="115" t="s">
        <v>486</v>
      </c>
      <c r="D145" s="118" t="s">
        <v>485</v>
      </c>
      <c r="E145" s="118" t="s">
        <v>415</v>
      </c>
      <c r="F145" s="118" t="s">
        <v>484</v>
      </c>
      <c r="G145" s="115" t="s">
        <v>424</v>
      </c>
      <c r="H145" s="115" t="s">
        <v>424</v>
      </c>
      <c r="I145" s="115" t="s">
        <v>483</v>
      </c>
      <c r="J145" s="118" t="s">
        <v>482</v>
      </c>
      <c r="K145" s="115" t="s">
        <v>507</v>
      </c>
      <c r="L145" s="122">
        <v>1</v>
      </c>
      <c r="M145" s="115" t="s">
        <v>480</v>
      </c>
      <c r="N145" s="119">
        <v>11000</v>
      </c>
      <c r="O145" s="117"/>
    </row>
    <row r="146" spans="1:15" ht="28.9" customHeight="1">
      <c r="A146" s="115" t="s">
        <v>506</v>
      </c>
      <c r="B146" s="115" t="s">
        <v>487</v>
      </c>
      <c r="C146" s="115" t="s">
        <v>486</v>
      </c>
      <c r="D146" s="118" t="s">
        <v>485</v>
      </c>
      <c r="E146" s="118" t="s">
        <v>415</v>
      </c>
      <c r="F146" s="118" t="s">
        <v>484</v>
      </c>
      <c r="G146" s="115" t="s">
        <v>424</v>
      </c>
      <c r="H146" s="115" t="s">
        <v>424</v>
      </c>
      <c r="I146" s="115" t="s">
        <v>483</v>
      </c>
      <c r="J146" s="118" t="s">
        <v>482</v>
      </c>
      <c r="K146" s="115" t="s">
        <v>505</v>
      </c>
      <c r="L146" s="122">
        <v>1</v>
      </c>
      <c r="M146" s="115" t="s">
        <v>480</v>
      </c>
      <c r="N146" s="119">
        <v>9000</v>
      </c>
      <c r="O146" s="117"/>
    </row>
    <row r="147" spans="1:15" ht="28.9" customHeight="1">
      <c r="A147" s="115" t="s">
        <v>504</v>
      </c>
      <c r="B147" s="115" t="s">
        <v>487</v>
      </c>
      <c r="C147" s="115" t="s">
        <v>486</v>
      </c>
      <c r="D147" s="118" t="s">
        <v>485</v>
      </c>
      <c r="E147" s="118" t="s">
        <v>415</v>
      </c>
      <c r="F147" s="118" t="s">
        <v>484</v>
      </c>
      <c r="G147" s="115" t="s">
        <v>424</v>
      </c>
      <c r="H147" s="115" t="s">
        <v>424</v>
      </c>
      <c r="I147" s="115" t="s">
        <v>483</v>
      </c>
      <c r="J147" s="118" t="s">
        <v>482</v>
      </c>
      <c r="K147" s="115" t="s">
        <v>503</v>
      </c>
      <c r="L147" s="122">
        <v>1</v>
      </c>
      <c r="M147" s="115" t="s">
        <v>480</v>
      </c>
      <c r="N147" s="119">
        <v>8000</v>
      </c>
      <c r="O147" s="117"/>
    </row>
    <row r="148" spans="1:15" ht="28.9" customHeight="1">
      <c r="A148" s="115" t="s">
        <v>502</v>
      </c>
      <c r="B148" s="115" t="s">
        <v>487</v>
      </c>
      <c r="C148" s="115" t="s">
        <v>486</v>
      </c>
      <c r="D148" s="118" t="s">
        <v>485</v>
      </c>
      <c r="E148" s="118" t="s">
        <v>415</v>
      </c>
      <c r="F148" s="118" t="s">
        <v>484</v>
      </c>
      <c r="G148" s="115" t="s">
        <v>424</v>
      </c>
      <c r="H148" s="115" t="s">
        <v>424</v>
      </c>
      <c r="I148" s="115" t="s">
        <v>483</v>
      </c>
      <c r="J148" s="118" t="s">
        <v>482</v>
      </c>
      <c r="K148" s="115" t="s">
        <v>501</v>
      </c>
      <c r="L148" s="122">
        <v>1</v>
      </c>
      <c r="M148" s="115" t="s">
        <v>480</v>
      </c>
      <c r="N148" s="119">
        <v>8000</v>
      </c>
      <c r="O148" s="117"/>
    </row>
    <row r="149" spans="1:15" ht="28.9" customHeight="1">
      <c r="A149" s="115" t="s">
        <v>500</v>
      </c>
      <c r="B149" s="115" t="s">
        <v>487</v>
      </c>
      <c r="C149" s="115" t="s">
        <v>486</v>
      </c>
      <c r="D149" s="118" t="s">
        <v>485</v>
      </c>
      <c r="E149" s="118" t="s">
        <v>415</v>
      </c>
      <c r="F149" s="118" t="s">
        <v>484</v>
      </c>
      <c r="G149" s="115" t="s">
        <v>424</v>
      </c>
      <c r="H149" s="115" t="s">
        <v>424</v>
      </c>
      <c r="I149" s="115" t="s">
        <v>483</v>
      </c>
      <c r="J149" s="118" t="s">
        <v>482</v>
      </c>
      <c r="K149" s="115" t="s">
        <v>499</v>
      </c>
      <c r="L149" s="122">
        <v>1</v>
      </c>
      <c r="M149" s="115" t="s">
        <v>480</v>
      </c>
      <c r="N149" s="119">
        <v>8000</v>
      </c>
      <c r="O149" s="117"/>
    </row>
    <row r="150" spans="1:15" ht="28.9" customHeight="1">
      <c r="A150" s="115" t="s">
        <v>498</v>
      </c>
      <c r="B150" s="115" t="s">
        <v>487</v>
      </c>
      <c r="C150" s="115" t="s">
        <v>486</v>
      </c>
      <c r="D150" s="118" t="s">
        <v>485</v>
      </c>
      <c r="E150" s="118" t="s">
        <v>415</v>
      </c>
      <c r="F150" s="118" t="s">
        <v>484</v>
      </c>
      <c r="G150" s="115" t="s">
        <v>424</v>
      </c>
      <c r="H150" s="115" t="s">
        <v>424</v>
      </c>
      <c r="I150" s="115" t="s">
        <v>483</v>
      </c>
      <c r="J150" s="118" t="s">
        <v>482</v>
      </c>
      <c r="K150" s="115" t="s">
        <v>497</v>
      </c>
      <c r="L150" s="122">
        <v>1</v>
      </c>
      <c r="M150" s="115" t="s">
        <v>480</v>
      </c>
      <c r="N150" s="119">
        <v>12000</v>
      </c>
      <c r="O150" s="117"/>
    </row>
    <row r="151" spans="1:15" ht="28.9" customHeight="1">
      <c r="A151" s="115" t="s">
        <v>496</v>
      </c>
      <c r="B151" s="115" t="s">
        <v>487</v>
      </c>
      <c r="C151" s="115" t="s">
        <v>486</v>
      </c>
      <c r="D151" s="118" t="s">
        <v>485</v>
      </c>
      <c r="E151" s="118" t="s">
        <v>415</v>
      </c>
      <c r="F151" s="118" t="s">
        <v>484</v>
      </c>
      <c r="G151" s="115" t="s">
        <v>424</v>
      </c>
      <c r="H151" s="115" t="s">
        <v>424</v>
      </c>
      <c r="I151" s="115" t="s">
        <v>483</v>
      </c>
      <c r="J151" s="118" t="s">
        <v>482</v>
      </c>
      <c r="K151" s="115" t="s">
        <v>495</v>
      </c>
      <c r="L151" s="122">
        <v>1</v>
      </c>
      <c r="M151" s="115" t="s">
        <v>480</v>
      </c>
      <c r="N151" s="119">
        <v>8000</v>
      </c>
      <c r="O151" s="117"/>
    </row>
    <row r="152" spans="1:15" ht="28.9" customHeight="1">
      <c r="A152" s="115" t="s">
        <v>494</v>
      </c>
      <c r="B152" s="115" t="s">
        <v>487</v>
      </c>
      <c r="C152" s="115" t="s">
        <v>486</v>
      </c>
      <c r="D152" s="118" t="s">
        <v>485</v>
      </c>
      <c r="E152" s="118" t="s">
        <v>415</v>
      </c>
      <c r="F152" s="118" t="s">
        <v>484</v>
      </c>
      <c r="G152" s="115" t="s">
        <v>424</v>
      </c>
      <c r="H152" s="115" t="s">
        <v>424</v>
      </c>
      <c r="I152" s="115" t="s">
        <v>483</v>
      </c>
      <c r="J152" s="118" t="s">
        <v>482</v>
      </c>
      <c r="K152" s="115" t="s">
        <v>493</v>
      </c>
      <c r="L152" s="122">
        <v>1</v>
      </c>
      <c r="M152" s="115" t="s">
        <v>480</v>
      </c>
      <c r="N152" s="119">
        <v>8000</v>
      </c>
      <c r="O152" s="117"/>
    </row>
    <row r="153" spans="1:15" ht="28.9" customHeight="1">
      <c r="A153" s="115" t="s">
        <v>492</v>
      </c>
      <c r="B153" s="115" t="s">
        <v>487</v>
      </c>
      <c r="C153" s="115" t="s">
        <v>486</v>
      </c>
      <c r="D153" s="118" t="s">
        <v>485</v>
      </c>
      <c r="E153" s="118" t="s">
        <v>415</v>
      </c>
      <c r="F153" s="118" t="s">
        <v>484</v>
      </c>
      <c r="G153" s="115" t="s">
        <v>424</v>
      </c>
      <c r="H153" s="115" t="s">
        <v>424</v>
      </c>
      <c r="I153" s="115" t="s">
        <v>483</v>
      </c>
      <c r="J153" s="118" t="s">
        <v>482</v>
      </c>
      <c r="K153" s="115" t="s">
        <v>491</v>
      </c>
      <c r="L153" s="122">
        <v>1</v>
      </c>
      <c r="M153" s="115" t="s">
        <v>480</v>
      </c>
      <c r="N153" s="119">
        <v>12000</v>
      </c>
      <c r="O153" s="117"/>
    </row>
    <row r="154" spans="1:15" ht="28.9" customHeight="1">
      <c r="A154" s="115" t="s">
        <v>490</v>
      </c>
      <c r="B154" s="115" t="s">
        <v>487</v>
      </c>
      <c r="C154" s="115" t="s">
        <v>486</v>
      </c>
      <c r="D154" s="118" t="s">
        <v>485</v>
      </c>
      <c r="E154" s="118" t="s">
        <v>415</v>
      </c>
      <c r="F154" s="118" t="s">
        <v>484</v>
      </c>
      <c r="G154" s="115" t="s">
        <v>424</v>
      </c>
      <c r="H154" s="115" t="s">
        <v>424</v>
      </c>
      <c r="I154" s="115" t="s">
        <v>483</v>
      </c>
      <c r="J154" s="118" t="s">
        <v>482</v>
      </c>
      <c r="K154" s="115" t="s">
        <v>489</v>
      </c>
      <c r="L154" s="122">
        <v>1</v>
      </c>
      <c r="M154" s="115" t="s">
        <v>480</v>
      </c>
      <c r="N154" s="119">
        <v>8000</v>
      </c>
      <c r="O154" s="117"/>
    </row>
    <row r="155" spans="1:15" ht="28.9" customHeight="1">
      <c r="A155" s="115" t="s">
        <v>488</v>
      </c>
      <c r="B155" s="115" t="s">
        <v>487</v>
      </c>
      <c r="C155" s="115" t="s">
        <v>486</v>
      </c>
      <c r="D155" s="118" t="s">
        <v>485</v>
      </c>
      <c r="E155" s="118" t="s">
        <v>415</v>
      </c>
      <c r="F155" s="118" t="s">
        <v>484</v>
      </c>
      <c r="G155" s="115" t="s">
        <v>424</v>
      </c>
      <c r="H155" s="115" t="s">
        <v>424</v>
      </c>
      <c r="I155" s="115" t="s">
        <v>483</v>
      </c>
      <c r="J155" s="118" t="s">
        <v>482</v>
      </c>
      <c r="K155" s="115" t="s">
        <v>481</v>
      </c>
      <c r="L155" s="122">
        <v>1</v>
      </c>
      <c r="M155" s="115" t="s">
        <v>480</v>
      </c>
      <c r="N155" s="119">
        <v>12000</v>
      </c>
      <c r="O155" s="117"/>
    </row>
  </sheetData>
  <mergeCells count="1">
    <mergeCell ref="A1:O1"/>
  </mergeCells>
  <phoneticPr fontId="7" type="noConversion"/>
  <printOptions horizontalCentered="1"/>
  <pageMargins left="0" right="0" top="0" bottom="0" header="0" footer="0"/>
  <pageSetup paperSize="9" firstPageNumber="4294967295" pageOrder="overThenDown" orientation="landscape" verticalDpi="0" r:id="rId1"/>
  <headerFooter alignWithMargins="0">
    <oddHeader>&amp;L&amp;C&amp;R</oddHeader>
    <oddFooter>&amp;L&amp;C&amp;R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5"/>
  <sheetViews>
    <sheetView workbookViewId="0">
      <selection sqref="A1:G1"/>
    </sheetView>
  </sheetViews>
  <sheetFormatPr defaultRowHeight="12.75" customHeight="1"/>
  <cols>
    <col min="1" max="1" width="5.375" style="23" customWidth="1"/>
    <col min="2" max="2" width="11.625" style="23" customWidth="1"/>
    <col min="3" max="3" width="19" style="23" customWidth="1"/>
    <col min="4" max="4" width="14" style="23" customWidth="1"/>
    <col min="5" max="5" width="11.375" style="23" customWidth="1"/>
    <col min="6" max="6" width="10" style="23" customWidth="1"/>
    <col min="7" max="7" width="11.25" style="23" customWidth="1"/>
    <col min="8" max="249" width="9" style="23"/>
    <col min="250" max="250" width="5.375" style="23" customWidth="1"/>
    <col min="251" max="251" width="11.625" style="23" customWidth="1"/>
    <col min="252" max="253" width="19" style="23" customWidth="1"/>
    <col min="254" max="254" width="5.875" style="23" customWidth="1"/>
    <col min="255" max="255" width="11.125" style="23" customWidth="1"/>
    <col min="256" max="256" width="5.875" style="23" customWidth="1"/>
    <col min="257" max="257" width="11.125" style="23" customWidth="1"/>
    <col min="258" max="258" width="21.625" style="23" customWidth="1"/>
    <col min="259" max="259" width="13.75" style="23" customWidth="1"/>
    <col min="260" max="260" width="3.25" style="23" customWidth="1"/>
    <col min="261" max="261" width="19" style="23" customWidth="1"/>
    <col min="262" max="263" width="1.125" style="23" customWidth="1"/>
    <col min="264" max="505" width="9" style="23"/>
    <col min="506" max="506" width="5.375" style="23" customWidth="1"/>
    <col min="507" max="507" width="11.625" style="23" customWidth="1"/>
    <col min="508" max="509" width="19" style="23" customWidth="1"/>
    <col min="510" max="510" width="5.875" style="23" customWidth="1"/>
    <col min="511" max="511" width="11.125" style="23" customWidth="1"/>
    <col min="512" max="512" width="5.875" style="23" customWidth="1"/>
    <col min="513" max="513" width="11.125" style="23" customWidth="1"/>
    <col min="514" max="514" width="21.625" style="23" customWidth="1"/>
    <col min="515" max="515" width="13.75" style="23" customWidth="1"/>
    <col min="516" max="516" width="3.25" style="23" customWidth="1"/>
    <col min="517" max="517" width="19" style="23" customWidth="1"/>
    <col min="518" max="519" width="1.125" style="23" customWidth="1"/>
    <col min="520" max="761" width="9" style="23"/>
    <col min="762" max="762" width="5.375" style="23" customWidth="1"/>
    <col min="763" max="763" width="11.625" style="23" customWidth="1"/>
    <col min="764" max="765" width="19" style="23" customWidth="1"/>
    <col min="766" max="766" width="5.875" style="23" customWidth="1"/>
    <col min="767" max="767" width="11.125" style="23" customWidth="1"/>
    <col min="768" max="768" width="5.875" style="23" customWidth="1"/>
    <col min="769" max="769" width="11.125" style="23" customWidth="1"/>
    <col min="770" max="770" width="21.625" style="23" customWidth="1"/>
    <col min="771" max="771" width="13.75" style="23" customWidth="1"/>
    <col min="772" max="772" width="3.25" style="23" customWidth="1"/>
    <col min="773" max="773" width="19" style="23" customWidth="1"/>
    <col min="774" max="775" width="1.125" style="23" customWidth="1"/>
    <col min="776" max="1017" width="9" style="23"/>
    <col min="1018" max="1018" width="5.375" style="23" customWidth="1"/>
    <col min="1019" max="1019" width="11.625" style="23" customWidth="1"/>
    <col min="1020" max="1021" width="19" style="23" customWidth="1"/>
    <col min="1022" max="1022" width="5.875" style="23" customWidth="1"/>
    <col min="1023" max="1023" width="11.125" style="23" customWidth="1"/>
    <col min="1024" max="1024" width="5.875" style="23" customWidth="1"/>
    <col min="1025" max="1025" width="11.125" style="23" customWidth="1"/>
    <col min="1026" max="1026" width="21.625" style="23" customWidth="1"/>
    <col min="1027" max="1027" width="13.75" style="23" customWidth="1"/>
    <col min="1028" max="1028" width="3.25" style="23" customWidth="1"/>
    <col min="1029" max="1029" width="19" style="23" customWidth="1"/>
    <col min="1030" max="1031" width="1.125" style="23" customWidth="1"/>
    <col min="1032" max="1273" width="9" style="23"/>
    <col min="1274" max="1274" width="5.375" style="23" customWidth="1"/>
    <col min="1275" max="1275" width="11.625" style="23" customWidth="1"/>
    <col min="1276" max="1277" width="19" style="23" customWidth="1"/>
    <col min="1278" max="1278" width="5.875" style="23" customWidth="1"/>
    <col min="1279" max="1279" width="11.125" style="23" customWidth="1"/>
    <col min="1280" max="1280" width="5.875" style="23" customWidth="1"/>
    <col min="1281" max="1281" width="11.125" style="23" customWidth="1"/>
    <col min="1282" max="1282" width="21.625" style="23" customWidth="1"/>
    <col min="1283" max="1283" width="13.75" style="23" customWidth="1"/>
    <col min="1284" max="1284" width="3.25" style="23" customWidth="1"/>
    <col min="1285" max="1285" width="19" style="23" customWidth="1"/>
    <col min="1286" max="1287" width="1.125" style="23" customWidth="1"/>
    <col min="1288" max="1529" width="9" style="23"/>
    <col min="1530" max="1530" width="5.375" style="23" customWidth="1"/>
    <col min="1531" max="1531" width="11.625" style="23" customWidth="1"/>
    <col min="1532" max="1533" width="19" style="23" customWidth="1"/>
    <col min="1534" max="1534" width="5.875" style="23" customWidth="1"/>
    <col min="1535" max="1535" width="11.125" style="23" customWidth="1"/>
    <col min="1536" max="1536" width="5.875" style="23" customWidth="1"/>
    <col min="1537" max="1537" width="11.125" style="23" customWidth="1"/>
    <col min="1538" max="1538" width="21.625" style="23" customWidth="1"/>
    <col min="1539" max="1539" width="13.75" style="23" customWidth="1"/>
    <col min="1540" max="1540" width="3.25" style="23" customWidth="1"/>
    <col min="1541" max="1541" width="19" style="23" customWidth="1"/>
    <col min="1542" max="1543" width="1.125" style="23" customWidth="1"/>
    <col min="1544" max="1785" width="9" style="23"/>
    <col min="1786" max="1786" width="5.375" style="23" customWidth="1"/>
    <col min="1787" max="1787" width="11.625" style="23" customWidth="1"/>
    <col min="1788" max="1789" width="19" style="23" customWidth="1"/>
    <col min="1790" max="1790" width="5.875" style="23" customWidth="1"/>
    <col min="1791" max="1791" width="11.125" style="23" customWidth="1"/>
    <col min="1792" max="1792" width="5.875" style="23" customWidth="1"/>
    <col min="1793" max="1793" width="11.125" style="23" customWidth="1"/>
    <col min="1794" max="1794" width="21.625" style="23" customWidth="1"/>
    <col min="1795" max="1795" width="13.75" style="23" customWidth="1"/>
    <col min="1796" max="1796" width="3.25" style="23" customWidth="1"/>
    <col min="1797" max="1797" width="19" style="23" customWidth="1"/>
    <col min="1798" max="1799" width="1.125" style="23" customWidth="1"/>
    <col min="1800" max="2041" width="9" style="23"/>
    <col min="2042" max="2042" width="5.375" style="23" customWidth="1"/>
    <col min="2043" max="2043" width="11.625" style="23" customWidth="1"/>
    <col min="2044" max="2045" width="19" style="23" customWidth="1"/>
    <col min="2046" max="2046" width="5.875" style="23" customWidth="1"/>
    <col min="2047" max="2047" width="11.125" style="23" customWidth="1"/>
    <col min="2048" max="2048" width="5.875" style="23" customWidth="1"/>
    <col min="2049" max="2049" width="11.125" style="23" customWidth="1"/>
    <col min="2050" max="2050" width="21.625" style="23" customWidth="1"/>
    <col min="2051" max="2051" width="13.75" style="23" customWidth="1"/>
    <col min="2052" max="2052" width="3.25" style="23" customWidth="1"/>
    <col min="2053" max="2053" width="19" style="23" customWidth="1"/>
    <col min="2054" max="2055" width="1.125" style="23" customWidth="1"/>
    <col min="2056" max="2297" width="9" style="23"/>
    <col min="2298" max="2298" width="5.375" style="23" customWidth="1"/>
    <col min="2299" max="2299" width="11.625" style="23" customWidth="1"/>
    <col min="2300" max="2301" width="19" style="23" customWidth="1"/>
    <col min="2302" max="2302" width="5.875" style="23" customWidth="1"/>
    <col min="2303" max="2303" width="11.125" style="23" customWidth="1"/>
    <col min="2304" max="2304" width="5.875" style="23" customWidth="1"/>
    <col min="2305" max="2305" width="11.125" style="23" customWidth="1"/>
    <col min="2306" max="2306" width="21.625" style="23" customWidth="1"/>
    <col min="2307" max="2307" width="13.75" style="23" customWidth="1"/>
    <col min="2308" max="2308" width="3.25" style="23" customWidth="1"/>
    <col min="2309" max="2309" width="19" style="23" customWidth="1"/>
    <col min="2310" max="2311" width="1.125" style="23" customWidth="1"/>
    <col min="2312" max="2553" width="9" style="23"/>
    <col min="2554" max="2554" width="5.375" style="23" customWidth="1"/>
    <col min="2555" max="2555" width="11.625" style="23" customWidth="1"/>
    <col min="2556" max="2557" width="19" style="23" customWidth="1"/>
    <col min="2558" max="2558" width="5.875" style="23" customWidth="1"/>
    <col min="2559" max="2559" width="11.125" style="23" customWidth="1"/>
    <col min="2560" max="2560" width="5.875" style="23" customWidth="1"/>
    <col min="2561" max="2561" width="11.125" style="23" customWidth="1"/>
    <col min="2562" max="2562" width="21.625" style="23" customWidth="1"/>
    <col min="2563" max="2563" width="13.75" style="23" customWidth="1"/>
    <col min="2564" max="2564" width="3.25" style="23" customWidth="1"/>
    <col min="2565" max="2565" width="19" style="23" customWidth="1"/>
    <col min="2566" max="2567" width="1.125" style="23" customWidth="1"/>
    <col min="2568" max="2809" width="9" style="23"/>
    <col min="2810" max="2810" width="5.375" style="23" customWidth="1"/>
    <col min="2811" max="2811" width="11.625" style="23" customWidth="1"/>
    <col min="2812" max="2813" width="19" style="23" customWidth="1"/>
    <col min="2814" max="2814" width="5.875" style="23" customWidth="1"/>
    <col min="2815" max="2815" width="11.125" style="23" customWidth="1"/>
    <col min="2816" max="2816" width="5.875" style="23" customWidth="1"/>
    <col min="2817" max="2817" width="11.125" style="23" customWidth="1"/>
    <col min="2818" max="2818" width="21.625" style="23" customWidth="1"/>
    <col min="2819" max="2819" width="13.75" style="23" customWidth="1"/>
    <col min="2820" max="2820" width="3.25" style="23" customWidth="1"/>
    <col min="2821" max="2821" width="19" style="23" customWidth="1"/>
    <col min="2822" max="2823" width="1.125" style="23" customWidth="1"/>
    <col min="2824" max="3065" width="9" style="23"/>
    <col min="3066" max="3066" width="5.375" style="23" customWidth="1"/>
    <col min="3067" max="3067" width="11.625" style="23" customWidth="1"/>
    <col min="3068" max="3069" width="19" style="23" customWidth="1"/>
    <col min="3070" max="3070" width="5.875" style="23" customWidth="1"/>
    <col min="3071" max="3071" width="11.125" style="23" customWidth="1"/>
    <col min="3072" max="3072" width="5.875" style="23" customWidth="1"/>
    <col min="3073" max="3073" width="11.125" style="23" customWidth="1"/>
    <col min="3074" max="3074" width="21.625" style="23" customWidth="1"/>
    <col min="3075" max="3075" width="13.75" style="23" customWidth="1"/>
    <col min="3076" max="3076" width="3.25" style="23" customWidth="1"/>
    <col min="3077" max="3077" width="19" style="23" customWidth="1"/>
    <col min="3078" max="3079" width="1.125" style="23" customWidth="1"/>
    <col min="3080" max="3321" width="9" style="23"/>
    <col min="3322" max="3322" width="5.375" style="23" customWidth="1"/>
    <col min="3323" max="3323" width="11.625" style="23" customWidth="1"/>
    <col min="3324" max="3325" width="19" style="23" customWidth="1"/>
    <col min="3326" max="3326" width="5.875" style="23" customWidth="1"/>
    <col min="3327" max="3327" width="11.125" style="23" customWidth="1"/>
    <col min="3328" max="3328" width="5.875" style="23" customWidth="1"/>
    <col min="3329" max="3329" width="11.125" style="23" customWidth="1"/>
    <col min="3330" max="3330" width="21.625" style="23" customWidth="1"/>
    <col min="3331" max="3331" width="13.75" style="23" customWidth="1"/>
    <col min="3332" max="3332" width="3.25" style="23" customWidth="1"/>
    <col min="3333" max="3333" width="19" style="23" customWidth="1"/>
    <col min="3334" max="3335" width="1.125" style="23" customWidth="1"/>
    <col min="3336" max="3577" width="9" style="23"/>
    <col min="3578" max="3578" width="5.375" style="23" customWidth="1"/>
    <col min="3579" max="3579" width="11.625" style="23" customWidth="1"/>
    <col min="3580" max="3581" width="19" style="23" customWidth="1"/>
    <col min="3582" max="3582" width="5.875" style="23" customWidth="1"/>
    <col min="3583" max="3583" width="11.125" style="23" customWidth="1"/>
    <col min="3584" max="3584" width="5.875" style="23" customWidth="1"/>
    <col min="3585" max="3585" width="11.125" style="23" customWidth="1"/>
    <col min="3586" max="3586" width="21.625" style="23" customWidth="1"/>
    <col min="3587" max="3587" width="13.75" style="23" customWidth="1"/>
    <col min="3588" max="3588" width="3.25" style="23" customWidth="1"/>
    <col min="3589" max="3589" width="19" style="23" customWidth="1"/>
    <col min="3590" max="3591" width="1.125" style="23" customWidth="1"/>
    <col min="3592" max="3833" width="9" style="23"/>
    <col min="3834" max="3834" width="5.375" style="23" customWidth="1"/>
    <col min="3835" max="3835" width="11.625" style="23" customWidth="1"/>
    <col min="3836" max="3837" width="19" style="23" customWidth="1"/>
    <col min="3838" max="3838" width="5.875" style="23" customWidth="1"/>
    <col min="3839" max="3839" width="11.125" style="23" customWidth="1"/>
    <col min="3840" max="3840" width="5.875" style="23" customWidth="1"/>
    <col min="3841" max="3841" width="11.125" style="23" customWidth="1"/>
    <col min="3842" max="3842" width="21.625" style="23" customWidth="1"/>
    <col min="3843" max="3843" width="13.75" style="23" customWidth="1"/>
    <col min="3844" max="3844" width="3.25" style="23" customWidth="1"/>
    <col min="3845" max="3845" width="19" style="23" customWidth="1"/>
    <col min="3846" max="3847" width="1.125" style="23" customWidth="1"/>
    <col min="3848" max="4089" width="9" style="23"/>
    <col min="4090" max="4090" width="5.375" style="23" customWidth="1"/>
    <col min="4091" max="4091" width="11.625" style="23" customWidth="1"/>
    <col min="4092" max="4093" width="19" style="23" customWidth="1"/>
    <col min="4094" max="4094" width="5.875" style="23" customWidth="1"/>
    <col min="4095" max="4095" width="11.125" style="23" customWidth="1"/>
    <col min="4096" max="4096" width="5.875" style="23" customWidth="1"/>
    <col min="4097" max="4097" width="11.125" style="23" customWidth="1"/>
    <col min="4098" max="4098" width="21.625" style="23" customWidth="1"/>
    <col min="4099" max="4099" width="13.75" style="23" customWidth="1"/>
    <col min="4100" max="4100" width="3.25" style="23" customWidth="1"/>
    <col min="4101" max="4101" width="19" style="23" customWidth="1"/>
    <col min="4102" max="4103" width="1.125" style="23" customWidth="1"/>
    <col min="4104" max="4345" width="9" style="23"/>
    <col min="4346" max="4346" width="5.375" style="23" customWidth="1"/>
    <col min="4347" max="4347" width="11.625" style="23" customWidth="1"/>
    <col min="4348" max="4349" width="19" style="23" customWidth="1"/>
    <col min="4350" max="4350" width="5.875" style="23" customWidth="1"/>
    <col min="4351" max="4351" width="11.125" style="23" customWidth="1"/>
    <col min="4352" max="4352" width="5.875" style="23" customWidth="1"/>
    <col min="4353" max="4353" width="11.125" style="23" customWidth="1"/>
    <col min="4354" max="4354" width="21.625" style="23" customWidth="1"/>
    <col min="4355" max="4355" width="13.75" style="23" customWidth="1"/>
    <col min="4356" max="4356" width="3.25" style="23" customWidth="1"/>
    <col min="4357" max="4357" width="19" style="23" customWidth="1"/>
    <col min="4358" max="4359" width="1.125" style="23" customWidth="1"/>
    <col min="4360" max="4601" width="9" style="23"/>
    <col min="4602" max="4602" width="5.375" style="23" customWidth="1"/>
    <col min="4603" max="4603" width="11.625" style="23" customWidth="1"/>
    <col min="4604" max="4605" width="19" style="23" customWidth="1"/>
    <col min="4606" max="4606" width="5.875" style="23" customWidth="1"/>
    <col min="4607" max="4607" width="11.125" style="23" customWidth="1"/>
    <col min="4608" max="4608" width="5.875" style="23" customWidth="1"/>
    <col min="4609" max="4609" width="11.125" style="23" customWidth="1"/>
    <col min="4610" max="4610" width="21.625" style="23" customWidth="1"/>
    <col min="4611" max="4611" width="13.75" style="23" customWidth="1"/>
    <col min="4612" max="4612" width="3.25" style="23" customWidth="1"/>
    <col min="4613" max="4613" width="19" style="23" customWidth="1"/>
    <col min="4614" max="4615" width="1.125" style="23" customWidth="1"/>
    <col min="4616" max="4857" width="9" style="23"/>
    <col min="4858" max="4858" width="5.375" style="23" customWidth="1"/>
    <col min="4859" max="4859" width="11.625" style="23" customWidth="1"/>
    <col min="4860" max="4861" width="19" style="23" customWidth="1"/>
    <col min="4862" max="4862" width="5.875" style="23" customWidth="1"/>
    <col min="4863" max="4863" width="11.125" style="23" customWidth="1"/>
    <col min="4864" max="4864" width="5.875" style="23" customWidth="1"/>
    <col min="4865" max="4865" width="11.125" style="23" customWidth="1"/>
    <col min="4866" max="4866" width="21.625" style="23" customWidth="1"/>
    <col min="4867" max="4867" width="13.75" style="23" customWidth="1"/>
    <col min="4868" max="4868" width="3.25" style="23" customWidth="1"/>
    <col min="4869" max="4869" width="19" style="23" customWidth="1"/>
    <col min="4870" max="4871" width="1.125" style="23" customWidth="1"/>
    <col min="4872" max="5113" width="9" style="23"/>
    <col min="5114" max="5114" width="5.375" style="23" customWidth="1"/>
    <col min="5115" max="5115" width="11.625" style="23" customWidth="1"/>
    <col min="5116" max="5117" width="19" style="23" customWidth="1"/>
    <col min="5118" max="5118" width="5.875" style="23" customWidth="1"/>
    <col min="5119" max="5119" width="11.125" style="23" customWidth="1"/>
    <col min="5120" max="5120" width="5.875" style="23" customWidth="1"/>
    <col min="5121" max="5121" width="11.125" style="23" customWidth="1"/>
    <col min="5122" max="5122" width="21.625" style="23" customWidth="1"/>
    <col min="5123" max="5123" width="13.75" style="23" customWidth="1"/>
    <col min="5124" max="5124" width="3.25" style="23" customWidth="1"/>
    <col min="5125" max="5125" width="19" style="23" customWidth="1"/>
    <col min="5126" max="5127" width="1.125" style="23" customWidth="1"/>
    <col min="5128" max="5369" width="9" style="23"/>
    <col min="5370" max="5370" width="5.375" style="23" customWidth="1"/>
    <col min="5371" max="5371" width="11.625" style="23" customWidth="1"/>
    <col min="5372" max="5373" width="19" style="23" customWidth="1"/>
    <col min="5374" max="5374" width="5.875" style="23" customWidth="1"/>
    <col min="5375" max="5375" width="11.125" style="23" customWidth="1"/>
    <col min="5376" max="5376" width="5.875" style="23" customWidth="1"/>
    <col min="5377" max="5377" width="11.125" style="23" customWidth="1"/>
    <col min="5378" max="5378" width="21.625" style="23" customWidth="1"/>
    <col min="5379" max="5379" width="13.75" style="23" customWidth="1"/>
    <col min="5380" max="5380" width="3.25" style="23" customWidth="1"/>
    <col min="5381" max="5381" width="19" style="23" customWidth="1"/>
    <col min="5382" max="5383" width="1.125" style="23" customWidth="1"/>
    <col min="5384" max="5625" width="9" style="23"/>
    <col min="5626" max="5626" width="5.375" style="23" customWidth="1"/>
    <col min="5627" max="5627" width="11.625" style="23" customWidth="1"/>
    <col min="5628" max="5629" width="19" style="23" customWidth="1"/>
    <col min="5630" max="5630" width="5.875" style="23" customWidth="1"/>
    <col min="5631" max="5631" width="11.125" style="23" customWidth="1"/>
    <col min="5632" max="5632" width="5.875" style="23" customWidth="1"/>
    <col min="5633" max="5633" width="11.125" style="23" customWidth="1"/>
    <col min="5634" max="5634" width="21.625" style="23" customWidth="1"/>
    <col min="5635" max="5635" width="13.75" style="23" customWidth="1"/>
    <col min="5636" max="5636" width="3.25" style="23" customWidth="1"/>
    <col min="5637" max="5637" width="19" style="23" customWidth="1"/>
    <col min="5638" max="5639" width="1.125" style="23" customWidth="1"/>
    <col min="5640" max="5881" width="9" style="23"/>
    <col min="5882" max="5882" width="5.375" style="23" customWidth="1"/>
    <col min="5883" max="5883" width="11.625" style="23" customWidth="1"/>
    <col min="5884" max="5885" width="19" style="23" customWidth="1"/>
    <col min="5886" max="5886" width="5.875" style="23" customWidth="1"/>
    <col min="5887" max="5887" width="11.125" style="23" customWidth="1"/>
    <col min="5888" max="5888" width="5.875" style="23" customWidth="1"/>
    <col min="5889" max="5889" width="11.125" style="23" customWidth="1"/>
    <col min="5890" max="5890" width="21.625" style="23" customWidth="1"/>
    <col min="5891" max="5891" width="13.75" style="23" customWidth="1"/>
    <col min="5892" max="5892" width="3.25" style="23" customWidth="1"/>
    <col min="5893" max="5893" width="19" style="23" customWidth="1"/>
    <col min="5894" max="5895" width="1.125" style="23" customWidth="1"/>
    <col min="5896" max="6137" width="9" style="23"/>
    <col min="6138" max="6138" width="5.375" style="23" customWidth="1"/>
    <col min="6139" max="6139" width="11.625" style="23" customWidth="1"/>
    <col min="6140" max="6141" width="19" style="23" customWidth="1"/>
    <col min="6142" max="6142" width="5.875" style="23" customWidth="1"/>
    <col min="6143" max="6143" width="11.125" style="23" customWidth="1"/>
    <col min="6144" max="6144" width="5.875" style="23" customWidth="1"/>
    <col min="6145" max="6145" width="11.125" style="23" customWidth="1"/>
    <col min="6146" max="6146" width="21.625" style="23" customWidth="1"/>
    <col min="6147" max="6147" width="13.75" style="23" customWidth="1"/>
    <col min="6148" max="6148" width="3.25" style="23" customWidth="1"/>
    <col min="6149" max="6149" width="19" style="23" customWidth="1"/>
    <col min="6150" max="6151" width="1.125" style="23" customWidth="1"/>
    <col min="6152" max="6393" width="9" style="23"/>
    <col min="6394" max="6394" width="5.375" style="23" customWidth="1"/>
    <col min="6395" max="6395" width="11.625" style="23" customWidth="1"/>
    <col min="6396" max="6397" width="19" style="23" customWidth="1"/>
    <col min="6398" max="6398" width="5.875" style="23" customWidth="1"/>
    <col min="6399" max="6399" width="11.125" style="23" customWidth="1"/>
    <col min="6400" max="6400" width="5.875" style="23" customWidth="1"/>
    <col min="6401" max="6401" width="11.125" style="23" customWidth="1"/>
    <col min="6402" max="6402" width="21.625" style="23" customWidth="1"/>
    <col min="6403" max="6403" width="13.75" style="23" customWidth="1"/>
    <col min="6404" max="6404" width="3.25" style="23" customWidth="1"/>
    <col min="6405" max="6405" width="19" style="23" customWidth="1"/>
    <col min="6406" max="6407" width="1.125" style="23" customWidth="1"/>
    <col min="6408" max="6649" width="9" style="23"/>
    <col min="6650" max="6650" width="5.375" style="23" customWidth="1"/>
    <col min="6651" max="6651" width="11.625" style="23" customWidth="1"/>
    <col min="6652" max="6653" width="19" style="23" customWidth="1"/>
    <col min="6654" max="6654" width="5.875" style="23" customWidth="1"/>
    <col min="6655" max="6655" width="11.125" style="23" customWidth="1"/>
    <col min="6656" max="6656" width="5.875" style="23" customWidth="1"/>
    <col min="6657" max="6657" width="11.125" style="23" customWidth="1"/>
    <col min="6658" max="6658" width="21.625" style="23" customWidth="1"/>
    <col min="6659" max="6659" width="13.75" style="23" customWidth="1"/>
    <col min="6660" max="6660" width="3.25" style="23" customWidth="1"/>
    <col min="6661" max="6661" width="19" style="23" customWidth="1"/>
    <col min="6662" max="6663" width="1.125" style="23" customWidth="1"/>
    <col min="6664" max="6905" width="9" style="23"/>
    <col min="6906" max="6906" width="5.375" style="23" customWidth="1"/>
    <col min="6907" max="6907" width="11.625" style="23" customWidth="1"/>
    <col min="6908" max="6909" width="19" style="23" customWidth="1"/>
    <col min="6910" max="6910" width="5.875" style="23" customWidth="1"/>
    <col min="6911" max="6911" width="11.125" style="23" customWidth="1"/>
    <col min="6912" max="6912" width="5.875" style="23" customWidth="1"/>
    <col min="6913" max="6913" width="11.125" style="23" customWidth="1"/>
    <col min="6914" max="6914" width="21.625" style="23" customWidth="1"/>
    <col min="6915" max="6915" width="13.75" style="23" customWidth="1"/>
    <col min="6916" max="6916" width="3.25" style="23" customWidth="1"/>
    <col min="6917" max="6917" width="19" style="23" customWidth="1"/>
    <col min="6918" max="6919" width="1.125" style="23" customWidth="1"/>
    <col min="6920" max="7161" width="9" style="23"/>
    <col min="7162" max="7162" width="5.375" style="23" customWidth="1"/>
    <col min="7163" max="7163" width="11.625" style="23" customWidth="1"/>
    <col min="7164" max="7165" width="19" style="23" customWidth="1"/>
    <col min="7166" max="7166" width="5.875" style="23" customWidth="1"/>
    <col min="7167" max="7167" width="11.125" style="23" customWidth="1"/>
    <col min="7168" max="7168" width="5.875" style="23" customWidth="1"/>
    <col min="7169" max="7169" width="11.125" style="23" customWidth="1"/>
    <col min="7170" max="7170" width="21.625" style="23" customWidth="1"/>
    <col min="7171" max="7171" width="13.75" style="23" customWidth="1"/>
    <col min="7172" max="7172" width="3.25" style="23" customWidth="1"/>
    <col min="7173" max="7173" width="19" style="23" customWidth="1"/>
    <col min="7174" max="7175" width="1.125" style="23" customWidth="1"/>
    <col min="7176" max="7417" width="9" style="23"/>
    <col min="7418" max="7418" width="5.375" style="23" customWidth="1"/>
    <col min="7419" max="7419" width="11.625" style="23" customWidth="1"/>
    <col min="7420" max="7421" width="19" style="23" customWidth="1"/>
    <col min="7422" max="7422" width="5.875" style="23" customWidth="1"/>
    <col min="7423" max="7423" width="11.125" style="23" customWidth="1"/>
    <col min="7424" max="7424" width="5.875" style="23" customWidth="1"/>
    <col min="7425" max="7425" width="11.125" style="23" customWidth="1"/>
    <col min="7426" max="7426" width="21.625" style="23" customWidth="1"/>
    <col min="7427" max="7427" width="13.75" style="23" customWidth="1"/>
    <col min="7428" max="7428" width="3.25" style="23" customWidth="1"/>
    <col min="7429" max="7429" width="19" style="23" customWidth="1"/>
    <col min="7430" max="7431" width="1.125" style="23" customWidth="1"/>
    <col min="7432" max="7673" width="9" style="23"/>
    <col min="7674" max="7674" width="5.375" style="23" customWidth="1"/>
    <col min="7675" max="7675" width="11.625" style="23" customWidth="1"/>
    <col min="7676" max="7677" width="19" style="23" customWidth="1"/>
    <col min="7678" max="7678" width="5.875" style="23" customWidth="1"/>
    <col min="7679" max="7679" width="11.125" style="23" customWidth="1"/>
    <col min="7680" max="7680" width="5.875" style="23" customWidth="1"/>
    <col min="7681" max="7681" width="11.125" style="23" customWidth="1"/>
    <col min="7682" max="7682" width="21.625" style="23" customWidth="1"/>
    <col min="7683" max="7683" width="13.75" style="23" customWidth="1"/>
    <col min="7684" max="7684" width="3.25" style="23" customWidth="1"/>
    <col min="7685" max="7685" width="19" style="23" customWidth="1"/>
    <col min="7686" max="7687" width="1.125" style="23" customWidth="1"/>
    <col min="7688" max="7929" width="9" style="23"/>
    <col min="7930" max="7930" width="5.375" style="23" customWidth="1"/>
    <col min="7931" max="7931" width="11.625" style="23" customWidth="1"/>
    <col min="7932" max="7933" width="19" style="23" customWidth="1"/>
    <col min="7934" max="7934" width="5.875" style="23" customWidth="1"/>
    <col min="7935" max="7935" width="11.125" style="23" customWidth="1"/>
    <col min="7936" max="7936" width="5.875" style="23" customWidth="1"/>
    <col min="7937" max="7937" width="11.125" style="23" customWidth="1"/>
    <col min="7938" max="7938" width="21.625" style="23" customWidth="1"/>
    <col min="7939" max="7939" width="13.75" style="23" customWidth="1"/>
    <col min="7940" max="7940" width="3.25" style="23" customWidth="1"/>
    <col min="7941" max="7941" width="19" style="23" customWidth="1"/>
    <col min="7942" max="7943" width="1.125" style="23" customWidth="1"/>
    <col min="7944" max="8185" width="9" style="23"/>
    <col min="8186" max="8186" width="5.375" style="23" customWidth="1"/>
    <col min="8187" max="8187" width="11.625" style="23" customWidth="1"/>
    <col min="8188" max="8189" width="19" style="23" customWidth="1"/>
    <col min="8190" max="8190" width="5.875" style="23" customWidth="1"/>
    <col min="8191" max="8191" width="11.125" style="23" customWidth="1"/>
    <col min="8192" max="8192" width="5.875" style="23" customWidth="1"/>
    <col min="8193" max="8193" width="11.125" style="23" customWidth="1"/>
    <col min="8194" max="8194" width="21.625" style="23" customWidth="1"/>
    <col min="8195" max="8195" width="13.75" style="23" customWidth="1"/>
    <col min="8196" max="8196" width="3.25" style="23" customWidth="1"/>
    <col min="8197" max="8197" width="19" style="23" customWidth="1"/>
    <col min="8198" max="8199" width="1.125" style="23" customWidth="1"/>
    <col min="8200" max="8441" width="9" style="23"/>
    <col min="8442" max="8442" width="5.375" style="23" customWidth="1"/>
    <col min="8443" max="8443" width="11.625" style="23" customWidth="1"/>
    <col min="8444" max="8445" width="19" style="23" customWidth="1"/>
    <col min="8446" max="8446" width="5.875" style="23" customWidth="1"/>
    <col min="8447" max="8447" width="11.125" style="23" customWidth="1"/>
    <col min="8448" max="8448" width="5.875" style="23" customWidth="1"/>
    <col min="8449" max="8449" width="11.125" style="23" customWidth="1"/>
    <col min="8450" max="8450" width="21.625" style="23" customWidth="1"/>
    <col min="8451" max="8451" width="13.75" style="23" customWidth="1"/>
    <col min="8452" max="8452" width="3.25" style="23" customWidth="1"/>
    <col min="8453" max="8453" width="19" style="23" customWidth="1"/>
    <col min="8454" max="8455" width="1.125" style="23" customWidth="1"/>
    <col min="8456" max="8697" width="9" style="23"/>
    <col min="8698" max="8698" width="5.375" style="23" customWidth="1"/>
    <col min="8699" max="8699" width="11.625" style="23" customWidth="1"/>
    <col min="8700" max="8701" width="19" style="23" customWidth="1"/>
    <col min="8702" max="8702" width="5.875" style="23" customWidth="1"/>
    <col min="8703" max="8703" width="11.125" style="23" customWidth="1"/>
    <col min="8704" max="8704" width="5.875" style="23" customWidth="1"/>
    <col min="8705" max="8705" width="11.125" style="23" customWidth="1"/>
    <col min="8706" max="8706" width="21.625" style="23" customWidth="1"/>
    <col min="8707" max="8707" width="13.75" style="23" customWidth="1"/>
    <col min="8708" max="8708" width="3.25" style="23" customWidth="1"/>
    <col min="8709" max="8709" width="19" style="23" customWidth="1"/>
    <col min="8710" max="8711" width="1.125" style="23" customWidth="1"/>
    <col min="8712" max="8953" width="9" style="23"/>
    <col min="8954" max="8954" width="5.375" style="23" customWidth="1"/>
    <col min="8955" max="8955" width="11.625" style="23" customWidth="1"/>
    <col min="8956" max="8957" width="19" style="23" customWidth="1"/>
    <col min="8958" max="8958" width="5.875" style="23" customWidth="1"/>
    <col min="8959" max="8959" width="11.125" style="23" customWidth="1"/>
    <col min="8960" max="8960" width="5.875" style="23" customWidth="1"/>
    <col min="8961" max="8961" width="11.125" style="23" customWidth="1"/>
    <col min="8962" max="8962" width="21.625" style="23" customWidth="1"/>
    <col min="8963" max="8963" width="13.75" style="23" customWidth="1"/>
    <col min="8964" max="8964" width="3.25" style="23" customWidth="1"/>
    <col min="8965" max="8965" width="19" style="23" customWidth="1"/>
    <col min="8966" max="8967" width="1.125" style="23" customWidth="1"/>
    <col min="8968" max="9209" width="9" style="23"/>
    <col min="9210" max="9210" width="5.375" style="23" customWidth="1"/>
    <col min="9211" max="9211" width="11.625" style="23" customWidth="1"/>
    <col min="9212" max="9213" width="19" style="23" customWidth="1"/>
    <col min="9214" max="9214" width="5.875" style="23" customWidth="1"/>
    <col min="9215" max="9215" width="11.125" style="23" customWidth="1"/>
    <col min="9216" max="9216" width="5.875" style="23" customWidth="1"/>
    <col min="9217" max="9217" width="11.125" style="23" customWidth="1"/>
    <col min="9218" max="9218" width="21.625" style="23" customWidth="1"/>
    <col min="9219" max="9219" width="13.75" style="23" customWidth="1"/>
    <col min="9220" max="9220" width="3.25" style="23" customWidth="1"/>
    <col min="9221" max="9221" width="19" style="23" customWidth="1"/>
    <col min="9222" max="9223" width="1.125" style="23" customWidth="1"/>
    <col min="9224" max="9465" width="9" style="23"/>
    <col min="9466" max="9466" width="5.375" style="23" customWidth="1"/>
    <col min="9467" max="9467" width="11.625" style="23" customWidth="1"/>
    <col min="9468" max="9469" width="19" style="23" customWidth="1"/>
    <col min="9470" max="9470" width="5.875" style="23" customWidth="1"/>
    <col min="9471" max="9471" width="11.125" style="23" customWidth="1"/>
    <col min="9472" max="9472" width="5.875" style="23" customWidth="1"/>
    <col min="9473" max="9473" width="11.125" style="23" customWidth="1"/>
    <col min="9474" max="9474" width="21.625" style="23" customWidth="1"/>
    <col min="9475" max="9475" width="13.75" style="23" customWidth="1"/>
    <col min="9476" max="9476" width="3.25" style="23" customWidth="1"/>
    <col min="9477" max="9477" width="19" style="23" customWidth="1"/>
    <col min="9478" max="9479" width="1.125" style="23" customWidth="1"/>
    <col min="9480" max="9721" width="9" style="23"/>
    <col min="9722" max="9722" width="5.375" style="23" customWidth="1"/>
    <col min="9723" max="9723" width="11.625" style="23" customWidth="1"/>
    <col min="9724" max="9725" width="19" style="23" customWidth="1"/>
    <col min="9726" max="9726" width="5.875" style="23" customWidth="1"/>
    <col min="9727" max="9727" width="11.125" style="23" customWidth="1"/>
    <col min="9728" max="9728" width="5.875" style="23" customWidth="1"/>
    <col min="9729" max="9729" width="11.125" style="23" customWidth="1"/>
    <col min="9730" max="9730" width="21.625" style="23" customWidth="1"/>
    <col min="9731" max="9731" width="13.75" style="23" customWidth="1"/>
    <col min="9732" max="9732" width="3.25" style="23" customWidth="1"/>
    <col min="9733" max="9733" width="19" style="23" customWidth="1"/>
    <col min="9734" max="9735" width="1.125" style="23" customWidth="1"/>
    <col min="9736" max="9977" width="9" style="23"/>
    <col min="9978" max="9978" width="5.375" style="23" customWidth="1"/>
    <col min="9979" max="9979" width="11.625" style="23" customWidth="1"/>
    <col min="9980" max="9981" width="19" style="23" customWidth="1"/>
    <col min="9982" max="9982" width="5.875" style="23" customWidth="1"/>
    <col min="9983" max="9983" width="11.125" style="23" customWidth="1"/>
    <col min="9984" max="9984" width="5.875" style="23" customWidth="1"/>
    <col min="9985" max="9985" width="11.125" style="23" customWidth="1"/>
    <col min="9986" max="9986" width="21.625" style="23" customWidth="1"/>
    <col min="9987" max="9987" width="13.75" style="23" customWidth="1"/>
    <col min="9988" max="9988" width="3.25" style="23" customWidth="1"/>
    <col min="9989" max="9989" width="19" style="23" customWidth="1"/>
    <col min="9990" max="9991" width="1.125" style="23" customWidth="1"/>
    <col min="9992" max="10233" width="9" style="23"/>
    <col min="10234" max="10234" width="5.375" style="23" customWidth="1"/>
    <col min="10235" max="10235" width="11.625" style="23" customWidth="1"/>
    <col min="10236" max="10237" width="19" style="23" customWidth="1"/>
    <col min="10238" max="10238" width="5.875" style="23" customWidth="1"/>
    <col min="10239" max="10239" width="11.125" style="23" customWidth="1"/>
    <col min="10240" max="10240" width="5.875" style="23" customWidth="1"/>
    <col min="10241" max="10241" width="11.125" style="23" customWidth="1"/>
    <col min="10242" max="10242" width="21.625" style="23" customWidth="1"/>
    <col min="10243" max="10243" width="13.75" style="23" customWidth="1"/>
    <col min="10244" max="10244" width="3.25" style="23" customWidth="1"/>
    <col min="10245" max="10245" width="19" style="23" customWidth="1"/>
    <col min="10246" max="10247" width="1.125" style="23" customWidth="1"/>
    <col min="10248" max="10489" width="9" style="23"/>
    <col min="10490" max="10490" width="5.375" style="23" customWidth="1"/>
    <col min="10491" max="10491" width="11.625" style="23" customWidth="1"/>
    <col min="10492" max="10493" width="19" style="23" customWidth="1"/>
    <col min="10494" max="10494" width="5.875" style="23" customWidth="1"/>
    <col min="10495" max="10495" width="11.125" style="23" customWidth="1"/>
    <col min="10496" max="10496" width="5.875" style="23" customWidth="1"/>
    <col min="10497" max="10497" width="11.125" style="23" customWidth="1"/>
    <col min="10498" max="10498" width="21.625" style="23" customWidth="1"/>
    <col min="10499" max="10499" width="13.75" style="23" customWidth="1"/>
    <col min="10500" max="10500" width="3.25" style="23" customWidth="1"/>
    <col min="10501" max="10501" width="19" style="23" customWidth="1"/>
    <col min="10502" max="10503" width="1.125" style="23" customWidth="1"/>
    <col min="10504" max="10745" width="9" style="23"/>
    <col min="10746" max="10746" width="5.375" style="23" customWidth="1"/>
    <col min="10747" max="10747" width="11.625" style="23" customWidth="1"/>
    <col min="10748" max="10749" width="19" style="23" customWidth="1"/>
    <col min="10750" max="10750" width="5.875" style="23" customWidth="1"/>
    <col min="10751" max="10751" width="11.125" style="23" customWidth="1"/>
    <col min="10752" max="10752" width="5.875" style="23" customWidth="1"/>
    <col min="10753" max="10753" width="11.125" style="23" customWidth="1"/>
    <col min="10754" max="10754" width="21.625" style="23" customWidth="1"/>
    <col min="10755" max="10755" width="13.75" style="23" customWidth="1"/>
    <col min="10756" max="10756" width="3.25" style="23" customWidth="1"/>
    <col min="10757" max="10757" width="19" style="23" customWidth="1"/>
    <col min="10758" max="10759" width="1.125" style="23" customWidth="1"/>
    <col min="10760" max="11001" width="9" style="23"/>
    <col min="11002" max="11002" width="5.375" style="23" customWidth="1"/>
    <col min="11003" max="11003" width="11.625" style="23" customWidth="1"/>
    <col min="11004" max="11005" width="19" style="23" customWidth="1"/>
    <col min="11006" max="11006" width="5.875" style="23" customWidth="1"/>
    <col min="11007" max="11007" width="11.125" style="23" customWidth="1"/>
    <col min="11008" max="11008" width="5.875" style="23" customWidth="1"/>
    <col min="11009" max="11009" width="11.125" style="23" customWidth="1"/>
    <col min="11010" max="11010" width="21.625" style="23" customWidth="1"/>
    <col min="11011" max="11011" width="13.75" style="23" customWidth="1"/>
    <col min="11012" max="11012" width="3.25" style="23" customWidth="1"/>
    <col min="11013" max="11013" width="19" style="23" customWidth="1"/>
    <col min="11014" max="11015" width="1.125" style="23" customWidth="1"/>
    <col min="11016" max="11257" width="9" style="23"/>
    <col min="11258" max="11258" width="5.375" style="23" customWidth="1"/>
    <col min="11259" max="11259" width="11.625" style="23" customWidth="1"/>
    <col min="11260" max="11261" width="19" style="23" customWidth="1"/>
    <col min="11262" max="11262" width="5.875" style="23" customWidth="1"/>
    <col min="11263" max="11263" width="11.125" style="23" customWidth="1"/>
    <col min="11264" max="11264" width="5.875" style="23" customWidth="1"/>
    <col min="11265" max="11265" width="11.125" style="23" customWidth="1"/>
    <col min="11266" max="11266" width="21.625" style="23" customWidth="1"/>
    <col min="11267" max="11267" width="13.75" style="23" customWidth="1"/>
    <col min="11268" max="11268" width="3.25" style="23" customWidth="1"/>
    <col min="11269" max="11269" width="19" style="23" customWidth="1"/>
    <col min="11270" max="11271" width="1.125" style="23" customWidth="1"/>
    <col min="11272" max="11513" width="9" style="23"/>
    <col min="11514" max="11514" width="5.375" style="23" customWidth="1"/>
    <col min="11515" max="11515" width="11.625" style="23" customWidth="1"/>
    <col min="11516" max="11517" width="19" style="23" customWidth="1"/>
    <col min="11518" max="11518" width="5.875" style="23" customWidth="1"/>
    <col min="11519" max="11519" width="11.125" style="23" customWidth="1"/>
    <col min="11520" max="11520" width="5.875" style="23" customWidth="1"/>
    <col min="11521" max="11521" width="11.125" style="23" customWidth="1"/>
    <col min="11522" max="11522" width="21.625" style="23" customWidth="1"/>
    <col min="11523" max="11523" width="13.75" style="23" customWidth="1"/>
    <col min="11524" max="11524" width="3.25" style="23" customWidth="1"/>
    <col min="11525" max="11525" width="19" style="23" customWidth="1"/>
    <col min="11526" max="11527" width="1.125" style="23" customWidth="1"/>
    <col min="11528" max="11769" width="9" style="23"/>
    <col min="11770" max="11770" width="5.375" style="23" customWidth="1"/>
    <col min="11771" max="11771" width="11.625" style="23" customWidth="1"/>
    <col min="11772" max="11773" width="19" style="23" customWidth="1"/>
    <col min="11774" max="11774" width="5.875" style="23" customWidth="1"/>
    <col min="11775" max="11775" width="11.125" style="23" customWidth="1"/>
    <col min="11776" max="11776" width="5.875" style="23" customWidth="1"/>
    <col min="11777" max="11777" width="11.125" style="23" customWidth="1"/>
    <col min="11778" max="11778" width="21.625" style="23" customWidth="1"/>
    <col min="11779" max="11779" width="13.75" style="23" customWidth="1"/>
    <col min="11780" max="11780" width="3.25" style="23" customWidth="1"/>
    <col min="11781" max="11781" width="19" style="23" customWidth="1"/>
    <col min="11782" max="11783" width="1.125" style="23" customWidth="1"/>
    <col min="11784" max="12025" width="9" style="23"/>
    <col min="12026" max="12026" width="5.375" style="23" customWidth="1"/>
    <col min="12027" max="12027" width="11.625" style="23" customWidth="1"/>
    <col min="12028" max="12029" width="19" style="23" customWidth="1"/>
    <col min="12030" max="12030" width="5.875" style="23" customWidth="1"/>
    <col min="12031" max="12031" width="11.125" style="23" customWidth="1"/>
    <col min="12032" max="12032" width="5.875" style="23" customWidth="1"/>
    <col min="12033" max="12033" width="11.125" style="23" customWidth="1"/>
    <col min="12034" max="12034" width="21.625" style="23" customWidth="1"/>
    <col min="12035" max="12035" width="13.75" style="23" customWidth="1"/>
    <col min="12036" max="12036" width="3.25" style="23" customWidth="1"/>
    <col min="12037" max="12037" width="19" style="23" customWidth="1"/>
    <col min="12038" max="12039" width="1.125" style="23" customWidth="1"/>
    <col min="12040" max="12281" width="9" style="23"/>
    <col min="12282" max="12282" width="5.375" style="23" customWidth="1"/>
    <col min="12283" max="12283" width="11.625" style="23" customWidth="1"/>
    <col min="12284" max="12285" width="19" style="23" customWidth="1"/>
    <col min="12286" max="12286" width="5.875" style="23" customWidth="1"/>
    <col min="12287" max="12287" width="11.125" style="23" customWidth="1"/>
    <col min="12288" max="12288" width="5.875" style="23" customWidth="1"/>
    <col min="12289" max="12289" width="11.125" style="23" customWidth="1"/>
    <col min="12290" max="12290" width="21.625" style="23" customWidth="1"/>
    <col min="12291" max="12291" width="13.75" style="23" customWidth="1"/>
    <col min="12292" max="12292" width="3.25" style="23" customWidth="1"/>
    <col min="12293" max="12293" width="19" style="23" customWidth="1"/>
    <col min="12294" max="12295" width="1.125" style="23" customWidth="1"/>
    <col min="12296" max="12537" width="9" style="23"/>
    <col min="12538" max="12538" width="5.375" style="23" customWidth="1"/>
    <col min="12539" max="12539" width="11.625" style="23" customWidth="1"/>
    <col min="12540" max="12541" width="19" style="23" customWidth="1"/>
    <col min="12542" max="12542" width="5.875" style="23" customWidth="1"/>
    <col min="12543" max="12543" width="11.125" style="23" customWidth="1"/>
    <col min="12544" max="12544" width="5.875" style="23" customWidth="1"/>
    <col min="12545" max="12545" width="11.125" style="23" customWidth="1"/>
    <col min="12546" max="12546" width="21.625" style="23" customWidth="1"/>
    <col min="12547" max="12547" width="13.75" style="23" customWidth="1"/>
    <col min="12548" max="12548" width="3.25" style="23" customWidth="1"/>
    <col min="12549" max="12549" width="19" style="23" customWidth="1"/>
    <col min="12550" max="12551" width="1.125" style="23" customWidth="1"/>
    <col min="12552" max="12793" width="9" style="23"/>
    <col min="12794" max="12794" width="5.375" style="23" customWidth="1"/>
    <col min="12795" max="12795" width="11.625" style="23" customWidth="1"/>
    <col min="12796" max="12797" width="19" style="23" customWidth="1"/>
    <col min="12798" max="12798" width="5.875" style="23" customWidth="1"/>
    <col min="12799" max="12799" width="11.125" style="23" customWidth="1"/>
    <col min="12800" max="12800" width="5.875" style="23" customWidth="1"/>
    <col min="12801" max="12801" width="11.125" style="23" customWidth="1"/>
    <col min="12802" max="12802" width="21.625" style="23" customWidth="1"/>
    <col min="12803" max="12803" width="13.75" style="23" customWidth="1"/>
    <col min="12804" max="12804" width="3.25" style="23" customWidth="1"/>
    <col min="12805" max="12805" width="19" style="23" customWidth="1"/>
    <col min="12806" max="12807" width="1.125" style="23" customWidth="1"/>
    <col min="12808" max="13049" width="9" style="23"/>
    <col min="13050" max="13050" width="5.375" style="23" customWidth="1"/>
    <col min="13051" max="13051" width="11.625" style="23" customWidth="1"/>
    <col min="13052" max="13053" width="19" style="23" customWidth="1"/>
    <col min="13054" max="13054" width="5.875" style="23" customWidth="1"/>
    <col min="13055" max="13055" width="11.125" style="23" customWidth="1"/>
    <col min="13056" max="13056" width="5.875" style="23" customWidth="1"/>
    <col min="13057" max="13057" width="11.125" style="23" customWidth="1"/>
    <col min="13058" max="13058" width="21.625" style="23" customWidth="1"/>
    <col min="13059" max="13059" width="13.75" style="23" customWidth="1"/>
    <col min="13060" max="13060" width="3.25" style="23" customWidth="1"/>
    <col min="13061" max="13061" width="19" style="23" customWidth="1"/>
    <col min="13062" max="13063" width="1.125" style="23" customWidth="1"/>
    <col min="13064" max="13305" width="9" style="23"/>
    <col min="13306" max="13306" width="5.375" style="23" customWidth="1"/>
    <col min="13307" max="13307" width="11.625" style="23" customWidth="1"/>
    <col min="13308" max="13309" width="19" style="23" customWidth="1"/>
    <col min="13310" max="13310" width="5.875" style="23" customWidth="1"/>
    <col min="13311" max="13311" width="11.125" style="23" customWidth="1"/>
    <col min="13312" max="13312" width="5.875" style="23" customWidth="1"/>
    <col min="13313" max="13313" width="11.125" style="23" customWidth="1"/>
    <col min="13314" max="13314" width="21.625" style="23" customWidth="1"/>
    <col min="13315" max="13315" width="13.75" style="23" customWidth="1"/>
    <col min="13316" max="13316" width="3.25" style="23" customWidth="1"/>
    <col min="13317" max="13317" width="19" style="23" customWidth="1"/>
    <col min="13318" max="13319" width="1.125" style="23" customWidth="1"/>
    <col min="13320" max="13561" width="9" style="23"/>
    <col min="13562" max="13562" width="5.375" style="23" customWidth="1"/>
    <col min="13563" max="13563" width="11.625" style="23" customWidth="1"/>
    <col min="13564" max="13565" width="19" style="23" customWidth="1"/>
    <col min="13566" max="13566" width="5.875" style="23" customWidth="1"/>
    <col min="13567" max="13567" width="11.125" style="23" customWidth="1"/>
    <col min="13568" max="13568" width="5.875" style="23" customWidth="1"/>
    <col min="13569" max="13569" width="11.125" style="23" customWidth="1"/>
    <col min="13570" max="13570" width="21.625" style="23" customWidth="1"/>
    <col min="13571" max="13571" width="13.75" style="23" customWidth="1"/>
    <col min="13572" max="13572" width="3.25" style="23" customWidth="1"/>
    <col min="13573" max="13573" width="19" style="23" customWidth="1"/>
    <col min="13574" max="13575" width="1.125" style="23" customWidth="1"/>
    <col min="13576" max="13817" width="9" style="23"/>
    <col min="13818" max="13818" width="5.375" style="23" customWidth="1"/>
    <col min="13819" max="13819" width="11.625" style="23" customWidth="1"/>
    <col min="13820" max="13821" width="19" style="23" customWidth="1"/>
    <col min="13822" max="13822" width="5.875" style="23" customWidth="1"/>
    <col min="13823" max="13823" width="11.125" style="23" customWidth="1"/>
    <col min="13824" max="13824" width="5.875" style="23" customWidth="1"/>
    <col min="13825" max="13825" width="11.125" style="23" customWidth="1"/>
    <col min="13826" max="13826" width="21.625" style="23" customWidth="1"/>
    <col min="13827" max="13827" width="13.75" style="23" customWidth="1"/>
    <col min="13828" max="13828" width="3.25" style="23" customWidth="1"/>
    <col min="13829" max="13829" width="19" style="23" customWidth="1"/>
    <col min="13830" max="13831" width="1.125" style="23" customWidth="1"/>
    <col min="13832" max="14073" width="9" style="23"/>
    <col min="14074" max="14074" width="5.375" style="23" customWidth="1"/>
    <col min="14075" max="14075" width="11.625" style="23" customWidth="1"/>
    <col min="14076" max="14077" width="19" style="23" customWidth="1"/>
    <col min="14078" max="14078" width="5.875" style="23" customWidth="1"/>
    <col min="14079" max="14079" width="11.125" style="23" customWidth="1"/>
    <col min="14080" max="14080" width="5.875" style="23" customWidth="1"/>
    <col min="14081" max="14081" width="11.125" style="23" customWidth="1"/>
    <col min="14082" max="14082" width="21.625" style="23" customWidth="1"/>
    <col min="14083" max="14083" width="13.75" style="23" customWidth="1"/>
    <col min="14084" max="14084" width="3.25" style="23" customWidth="1"/>
    <col min="14085" max="14085" width="19" style="23" customWidth="1"/>
    <col min="14086" max="14087" width="1.125" style="23" customWidth="1"/>
    <col min="14088" max="14329" width="9" style="23"/>
    <col min="14330" max="14330" width="5.375" style="23" customWidth="1"/>
    <col min="14331" max="14331" width="11.625" style="23" customWidth="1"/>
    <col min="14332" max="14333" width="19" style="23" customWidth="1"/>
    <col min="14334" max="14334" width="5.875" style="23" customWidth="1"/>
    <col min="14335" max="14335" width="11.125" style="23" customWidth="1"/>
    <col min="14336" max="14336" width="5.875" style="23" customWidth="1"/>
    <col min="14337" max="14337" width="11.125" style="23" customWidth="1"/>
    <col min="14338" max="14338" width="21.625" style="23" customWidth="1"/>
    <col min="14339" max="14339" width="13.75" style="23" customWidth="1"/>
    <col min="14340" max="14340" width="3.25" style="23" customWidth="1"/>
    <col min="14341" max="14341" width="19" style="23" customWidth="1"/>
    <col min="14342" max="14343" width="1.125" style="23" customWidth="1"/>
    <col min="14344" max="14585" width="9" style="23"/>
    <col min="14586" max="14586" width="5.375" style="23" customWidth="1"/>
    <col min="14587" max="14587" width="11.625" style="23" customWidth="1"/>
    <col min="14588" max="14589" width="19" style="23" customWidth="1"/>
    <col min="14590" max="14590" width="5.875" style="23" customWidth="1"/>
    <col min="14591" max="14591" width="11.125" style="23" customWidth="1"/>
    <col min="14592" max="14592" width="5.875" style="23" customWidth="1"/>
    <col min="14593" max="14593" width="11.125" style="23" customWidth="1"/>
    <col min="14594" max="14594" width="21.625" style="23" customWidth="1"/>
    <col min="14595" max="14595" width="13.75" style="23" customWidth="1"/>
    <col min="14596" max="14596" width="3.25" style="23" customWidth="1"/>
    <col min="14597" max="14597" width="19" style="23" customWidth="1"/>
    <col min="14598" max="14599" width="1.125" style="23" customWidth="1"/>
    <col min="14600" max="14841" width="9" style="23"/>
    <col min="14842" max="14842" width="5.375" style="23" customWidth="1"/>
    <col min="14843" max="14843" width="11.625" style="23" customWidth="1"/>
    <col min="14844" max="14845" width="19" style="23" customWidth="1"/>
    <col min="14846" max="14846" width="5.875" style="23" customWidth="1"/>
    <col min="14847" max="14847" width="11.125" style="23" customWidth="1"/>
    <col min="14848" max="14848" width="5.875" style="23" customWidth="1"/>
    <col min="14849" max="14849" width="11.125" style="23" customWidth="1"/>
    <col min="14850" max="14850" width="21.625" style="23" customWidth="1"/>
    <col min="14851" max="14851" width="13.75" style="23" customWidth="1"/>
    <col min="14852" max="14852" width="3.25" style="23" customWidth="1"/>
    <col min="14853" max="14853" width="19" style="23" customWidth="1"/>
    <col min="14854" max="14855" width="1.125" style="23" customWidth="1"/>
    <col min="14856" max="15097" width="9" style="23"/>
    <col min="15098" max="15098" width="5.375" style="23" customWidth="1"/>
    <col min="15099" max="15099" width="11.625" style="23" customWidth="1"/>
    <col min="15100" max="15101" width="19" style="23" customWidth="1"/>
    <col min="15102" max="15102" width="5.875" style="23" customWidth="1"/>
    <col min="15103" max="15103" width="11.125" style="23" customWidth="1"/>
    <col min="15104" max="15104" width="5.875" style="23" customWidth="1"/>
    <col min="15105" max="15105" width="11.125" style="23" customWidth="1"/>
    <col min="15106" max="15106" width="21.625" style="23" customWidth="1"/>
    <col min="15107" max="15107" width="13.75" style="23" customWidth="1"/>
    <col min="15108" max="15108" width="3.25" style="23" customWidth="1"/>
    <col min="15109" max="15109" width="19" style="23" customWidth="1"/>
    <col min="15110" max="15111" width="1.125" style="23" customWidth="1"/>
    <col min="15112" max="15353" width="9" style="23"/>
    <col min="15354" max="15354" width="5.375" style="23" customWidth="1"/>
    <col min="15355" max="15355" width="11.625" style="23" customWidth="1"/>
    <col min="15356" max="15357" width="19" style="23" customWidth="1"/>
    <col min="15358" max="15358" width="5.875" style="23" customWidth="1"/>
    <col min="15359" max="15359" width="11.125" style="23" customWidth="1"/>
    <col min="15360" max="15360" width="5.875" style="23" customWidth="1"/>
    <col min="15361" max="15361" width="11.125" style="23" customWidth="1"/>
    <col min="15362" max="15362" width="21.625" style="23" customWidth="1"/>
    <col min="15363" max="15363" width="13.75" style="23" customWidth="1"/>
    <col min="15364" max="15364" width="3.25" style="23" customWidth="1"/>
    <col min="15365" max="15365" width="19" style="23" customWidth="1"/>
    <col min="15366" max="15367" width="1.125" style="23" customWidth="1"/>
    <col min="15368" max="15609" width="9" style="23"/>
    <col min="15610" max="15610" width="5.375" style="23" customWidth="1"/>
    <col min="15611" max="15611" width="11.625" style="23" customWidth="1"/>
    <col min="15612" max="15613" width="19" style="23" customWidth="1"/>
    <col min="15614" max="15614" width="5.875" style="23" customWidth="1"/>
    <col min="15615" max="15615" width="11.125" style="23" customWidth="1"/>
    <col min="15616" max="15616" width="5.875" style="23" customWidth="1"/>
    <col min="15617" max="15617" width="11.125" style="23" customWidth="1"/>
    <col min="15618" max="15618" width="21.625" style="23" customWidth="1"/>
    <col min="15619" max="15619" width="13.75" style="23" customWidth="1"/>
    <col min="15620" max="15620" width="3.25" style="23" customWidth="1"/>
    <col min="15621" max="15621" width="19" style="23" customWidth="1"/>
    <col min="15622" max="15623" width="1.125" style="23" customWidth="1"/>
    <col min="15624" max="15865" width="9" style="23"/>
    <col min="15866" max="15866" width="5.375" style="23" customWidth="1"/>
    <col min="15867" max="15867" width="11.625" style="23" customWidth="1"/>
    <col min="15868" max="15869" width="19" style="23" customWidth="1"/>
    <col min="15870" max="15870" width="5.875" style="23" customWidth="1"/>
    <col min="15871" max="15871" width="11.125" style="23" customWidth="1"/>
    <col min="15872" max="15872" width="5.875" style="23" customWidth="1"/>
    <col min="15873" max="15873" width="11.125" style="23" customWidth="1"/>
    <col min="15874" max="15874" width="21.625" style="23" customWidth="1"/>
    <col min="15875" max="15875" width="13.75" style="23" customWidth="1"/>
    <col min="15876" max="15876" width="3.25" style="23" customWidth="1"/>
    <col min="15877" max="15877" width="19" style="23" customWidth="1"/>
    <col min="15878" max="15879" width="1.125" style="23" customWidth="1"/>
    <col min="15880" max="16121" width="9" style="23"/>
    <col min="16122" max="16122" width="5.375" style="23" customWidth="1"/>
    <col min="16123" max="16123" width="11.625" style="23" customWidth="1"/>
    <col min="16124" max="16125" width="19" style="23" customWidth="1"/>
    <col min="16126" max="16126" width="5.875" style="23" customWidth="1"/>
    <col min="16127" max="16127" width="11.125" style="23" customWidth="1"/>
    <col min="16128" max="16128" width="5.875" style="23" customWidth="1"/>
    <col min="16129" max="16129" width="11.125" style="23" customWidth="1"/>
    <col min="16130" max="16130" width="21.625" style="23" customWidth="1"/>
    <col min="16131" max="16131" width="13.75" style="23" customWidth="1"/>
    <col min="16132" max="16132" width="3.25" style="23" customWidth="1"/>
    <col min="16133" max="16133" width="19" style="23" customWidth="1"/>
    <col min="16134" max="16135" width="1.125" style="23" customWidth="1"/>
    <col min="16136" max="16384" width="9" style="23"/>
  </cols>
  <sheetData>
    <row r="1" spans="1:15" s="113" customFormat="1" ht="49.5" customHeight="1">
      <c r="A1" s="277" t="s">
        <v>778</v>
      </c>
      <c r="B1" s="277"/>
      <c r="C1" s="277"/>
      <c r="D1" s="277"/>
      <c r="E1" s="277"/>
      <c r="F1" s="277"/>
      <c r="G1" s="277"/>
      <c r="H1" s="125"/>
      <c r="I1" s="125"/>
      <c r="J1" s="125"/>
      <c r="K1" s="125"/>
      <c r="L1" s="125"/>
      <c r="M1" s="125"/>
      <c r="N1" s="125"/>
      <c r="O1" s="125"/>
    </row>
    <row r="2" spans="1:15" s="7" customFormat="1" ht="13.5" customHeight="1">
      <c r="B2" s="8"/>
      <c r="C2" s="8"/>
      <c r="D2" s="8"/>
      <c r="F2" s="9"/>
      <c r="G2" s="90" t="s">
        <v>805</v>
      </c>
      <c r="H2" s="9"/>
      <c r="I2" s="10"/>
      <c r="J2" s="9"/>
      <c r="K2" s="9"/>
      <c r="L2" s="120"/>
      <c r="M2" s="121"/>
    </row>
    <row r="3" spans="1:15" ht="28.9" customHeight="1">
      <c r="A3" s="27" t="s">
        <v>113</v>
      </c>
      <c r="B3" s="27" t="s">
        <v>141</v>
      </c>
      <c r="C3" s="27" t="s">
        <v>144</v>
      </c>
      <c r="D3" s="27" t="s">
        <v>142</v>
      </c>
      <c r="E3" s="27" t="s">
        <v>777</v>
      </c>
      <c r="F3" s="27" t="s">
        <v>774</v>
      </c>
      <c r="G3" s="27" t="s">
        <v>145</v>
      </c>
    </row>
    <row r="4" spans="1:15" ht="28.9" customHeight="1">
      <c r="A4" s="29" t="s">
        <v>421</v>
      </c>
      <c r="B4" s="29" t="s">
        <v>775</v>
      </c>
      <c r="C4" s="31" t="s">
        <v>776</v>
      </c>
      <c r="D4" s="30">
        <v>300000</v>
      </c>
      <c r="E4" s="29" t="s">
        <v>424</v>
      </c>
      <c r="F4" s="32"/>
      <c r="G4" s="31" t="s">
        <v>267</v>
      </c>
    </row>
    <row r="5" spans="1:15" ht="18" customHeight="1">
      <c r="E5" s="124"/>
    </row>
  </sheetData>
  <mergeCells count="1">
    <mergeCell ref="A1:G1"/>
  </mergeCells>
  <phoneticPr fontId="1" type="noConversion"/>
  <printOptions horizontalCentered="1"/>
  <pageMargins left="0" right="0" top="0" bottom="0" header="0" footer="0"/>
  <pageSetup paperSize="9" firstPageNumber="4294967295" pageOrder="overThenDown" orientation="portrait" verticalDpi="0" r:id="rId1"/>
  <headerFooter alignWithMargins="0">
    <oddHeader>&amp;L&amp;C&amp;R</oddHeader>
    <oddFooter>&amp;L&amp;C&amp;R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158"/>
  <sheetViews>
    <sheetView workbookViewId="0">
      <selection sqref="A1:I1"/>
    </sheetView>
  </sheetViews>
  <sheetFormatPr defaultRowHeight="12.75" customHeight="1"/>
  <cols>
    <col min="1" max="1" width="5.375" style="113" customWidth="1"/>
    <col min="2" max="2" width="11.625" style="113" customWidth="1"/>
    <col min="3" max="3" width="9.75" style="113" customWidth="1"/>
    <col min="4" max="4" width="15.375" style="113" customWidth="1"/>
    <col min="5" max="5" width="10.625" style="113" customWidth="1"/>
    <col min="6" max="6" width="5.375" style="123" customWidth="1"/>
    <col min="7" max="7" width="4.125" style="123" customWidth="1"/>
    <col min="8" max="8" width="8.5" style="113" customWidth="1"/>
    <col min="9" max="9" width="18" style="113" customWidth="1"/>
    <col min="10" max="256" width="9" style="113"/>
    <col min="257" max="257" width="5.375" style="113" customWidth="1"/>
    <col min="258" max="258" width="11.625" style="113" customWidth="1"/>
    <col min="259" max="259" width="9.75" style="113" customWidth="1"/>
    <col min="260" max="260" width="15.375" style="113" customWidth="1"/>
    <col min="261" max="261" width="10.625" style="113" customWidth="1"/>
    <col min="262" max="262" width="5.375" style="113" customWidth="1"/>
    <col min="263" max="263" width="4.125" style="113" customWidth="1"/>
    <col min="264" max="264" width="8.5" style="113" customWidth="1"/>
    <col min="265" max="265" width="18" style="113" customWidth="1"/>
    <col min="266" max="512" width="9" style="113"/>
    <col min="513" max="513" width="5.375" style="113" customWidth="1"/>
    <col min="514" max="514" width="11.625" style="113" customWidth="1"/>
    <col min="515" max="515" width="9.75" style="113" customWidth="1"/>
    <col min="516" max="516" width="15.375" style="113" customWidth="1"/>
    <col min="517" max="517" width="10.625" style="113" customWidth="1"/>
    <col min="518" max="518" width="5.375" style="113" customWidth="1"/>
    <col min="519" max="519" width="4.125" style="113" customWidth="1"/>
    <col min="520" max="520" width="8.5" style="113" customWidth="1"/>
    <col min="521" max="521" width="18" style="113" customWidth="1"/>
    <col min="522" max="768" width="9" style="113"/>
    <col min="769" max="769" width="5.375" style="113" customWidth="1"/>
    <col min="770" max="770" width="11.625" style="113" customWidth="1"/>
    <col min="771" max="771" width="9.75" style="113" customWidth="1"/>
    <col min="772" max="772" width="15.375" style="113" customWidth="1"/>
    <col min="773" max="773" width="10.625" style="113" customWidth="1"/>
    <col min="774" max="774" width="5.375" style="113" customWidth="1"/>
    <col min="775" max="775" width="4.125" style="113" customWidth="1"/>
    <col min="776" max="776" width="8.5" style="113" customWidth="1"/>
    <col min="777" max="777" width="18" style="113" customWidth="1"/>
    <col min="778" max="1024" width="9" style="113"/>
    <col min="1025" max="1025" width="5.375" style="113" customWidth="1"/>
    <col min="1026" max="1026" width="11.625" style="113" customWidth="1"/>
    <col min="1027" max="1027" width="9.75" style="113" customWidth="1"/>
    <col min="1028" max="1028" width="15.375" style="113" customWidth="1"/>
    <col min="1029" max="1029" width="10.625" style="113" customWidth="1"/>
    <col min="1030" max="1030" width="5.375" style="113" customWidth="1"/>
    <col min="1031" max="1031" width="4.125" style="113" customWidth="1"/>
    <col min="1032" max="1032" width="8.5" style="113" customWidth="1"/>
    <col min="1033" max="1033" width="18" style="113" customWidth="1"/>
    <col min="1034" max="1280" width="9" style="113"/>
    <col min="1281" max="1281" width="5.375" style="113" customWidth="1"/>
    <col min="1282" max="1282" width="11.625" style="113" customWidth="1"/>
    <col min="1283" max="1283" width="9.75" style="113" customWidth="1"/>
    <col min="1284" max="1284" width="15.375" style="113" customWidth="1"/>
    <col min="1285" max="1285" width="10.625" style="113" customWidth="1"/>
    <col min="1286" max="1286" width="5.375" style="113" customWidth="1"/>
    <col min="1287" max="1287" width="4.125" style="113" customWidth="1"/>
    <col min="1288" max="1288" width="8.5" style="113" customWidth="1"/>
    <col min="1289" max="1289" width="18" style="113" customWidth="1"/>
    <col min="1290" max="1536" width="9" style="113"/>
    <col min="1537" max="1537" width="5.375" style="113" customWidth="1"/>
    <col min="1538" max="1538" width="11.625" style="113" customWidth="1"/>
    <col min="1539" max="1539" width="9.75" style="113" customWidth="1"/>
    <col min="1540" max="1540" width="15.375" style="113" customWidth="1"/>
    <col min="1541" max="1541" width="10.625" style="113" customWidth="1"/>
    <col min="1542" max="1542" width="5.375" style="113" customWidth="1"/>
    <col min="1543" max="1543" width="4.125" style="113" customWidth="1"/>
    <col min="1544" max="1544" width="8.5" style="113" customWidth="1"/>
    <col min="1545" max="1545" width="18" style="113" customWidth="1"/>
    <col min="1546" max="1792" width="9" style="113"/>
    <col min="1793" max="1793" width="5.375" style="113" customWidth="1"/>
    <col min="1794" max="1794" width="11.625" style="113" customWidth="1"/>
    <col min="1795" max="1795" width="9.75" style="113" customWidth="1"/>
    <col min="1796" max="1796" width="15.375" style="113" customWidth="1"/>
    <col min="1797" max="1797" width="10.625" style="113" customWidth="1"/>
    <col min="1798" max="1798" width="5.375" style="113" customWidth="1"/>
    <col min="1799" max="1799" width="4.125" style="113" customWidth="1"/>
    <col min="1800" max="1800" width="8.5" style="113" customWidth="1"/>
    <col min="1801" max="1801" width="18" style="113" customWidth="1"/>
    <col min="1802" max="2048" width="9" style="113"/>
    <col min="2049" max="2049" width="5.375" style="113" customWidth="1"/>
    <col min="2050" max="2050" width="11.625" style="113" customWidth="1"/>
    <col min="2051" max="2051" width="9.75" style="113" customWidth="1"/>
    <col min="2052" max="2052" width="15.375" style="113" customWidth="1"/>
    <col min="2053" max="2053" width="10.625" style="113" customWidth="1"/>
    <col min="2054" max="2054" width="5.375" style="113" customWidth="1"/>
    <col min="2055" max="2055" width="4.125" style="113" customWidth="1"/>
    <col min="2056" max="2056" width="8.5" style="113" customWidth="1"/>
    <col min="2057" max="2057" width="18" style="113" customWidth="1"/>
    <col min="2058" max="2304" width="9" style="113"/>
    <col min="2305" max="2305" width="5.375" style="113" customWidth="1"/>
    <col min="2306" max="2306" width="11.625" style="113" customWidth="1"/>
    <col min="2307" max="2307" width="9.75" style="113" customWidth="1"/>
    <col min="2308" max="2308" width="15.375" style="113" customWidth="1"/>
    <col min="2309" max="2309" width="10.625" style="113" customWidth="1"/>
    <col min="2310" max="2310" width="5.375" style="113" customWidth="1"/>
    <col min="2311" max="2311" width="4.125" style="113" customWidth="1"/>
    <col min="2312" max="2312" width="8.5" style="113" customWidth="1"/>
    <col min="2313" max="2313" width="18" style="113" customWidth="1"/>
    <col min="2314" max="2560" width="9" style="113"/>
    <col min="2561" max="2561" width="5.375" style="113" customWidth="1"/>
    <col min="2562" max="2562" width="11.625" style="113" customWidth="1"/>
    <col min="2563" max="2563" width="9.75" style="113" customWidth="1"/>
    <col min="2564" max="2564" width="15.375" style="113" customWidth="1"/>
    <col min="2565" max="2565" width="10.625" style="113" customWidth="1"/>
    <col min="2566" max="2566" width="5.375" style="113" customWidth="1"/>
    <col min="2567" max="2567" width="4.125" style="113" customWidth="1"/>
    <col min="2568" max="2568" width="8.5" style="113" customWidth="1"/>
    <col min="2569" max="2569" width="18" style="113" customWidth="1"/>
    <col min="2570" max="2816" width="9" style="113"/>
    <col min="2817" max="2817" width="5.375" style="113" customWidth="1"/>
    <col min="2818" max="2818" width="11.625" style="113" customWidth="1"/>
    <col min="2819" max="2819" width="9.75" style="113" customWidth="1"/>
    <col min="2820" max="2820" width="15.375" style="113" customWidth="1"/>
    <col min="2821" max="2821" width="10.625" style="113" customWidth="1"/>
    <col min="2822" max="2822" width="5.375" style="113" customWidth="1"/>
    <col min="2823" max="2823" width="4.125" style="113" customWidth="1"/>
    <col min="2824" max="2824" width="8.5" style="113" customWidth="1"/>
    <col min="2825" max="2825" width="18" style="113" customWidth="1"/>
    <col min="2826" max="3072" width="9" style="113"/>
    <col min="3073" max="3073" width="5.375" style="113" customWidth="1"/>
    <col min="3074" max="3074" width="11.625" style="113" customWidth="1"/>
    <col min="3075" max="3075" width="9.75" style="113" customWidth="1"/>
    <col min="3076" max="3076" width="15.375" style="113" customWidth="1"/>
    <col min="3077" max="3077" width="10.625" style="113" customWidth="1"/>
    <col min="3078" max="3078" width="5.375" style="113" customWidth="1"/>
    <col min="3079" max="3079" width="4.125" style="113" customWidth="1"/>
    <col min="3080" max="3080" width="8.5" style="113" customWidth="1"/>
    <col min="3081" max="3081" width="18" style="113" customWidth="1"/>
    <col min="3082" max="3328" width="9" style="113"/>
    <col min="3329" max="3329" width="5.375" style="113" customWidth="1"/>
    <col min="3330" max="3330" width="11.625" style="113" customWidth="1"/>
    <col min="3331" max="3331" width="9.75" style="113" customWidth="1"/>
    <col min="3332" max="3332" width="15.375" style="113" customWidth="1"/>
    <col min="3333" max="3333" width="10.625" style="113" customWidth="1"/>
    <col min="3334" max="3334" width="5.375" style="113" customWidth="1"/>
    <col min="3335" max="3335" width="4.125" style="113" customWidth="1"/>
    <col min="3336" max="3336" width="8.5" style="113" customWidth="1"/>
    <col min="3337" max="3337" width="18" style="113" customWidth="1"/>
    <col min="3338" max="3584" width="9" style="113"/>
    <col min="3585" max="3585" width="5.375" style="113" customWidth="1"/>
    <col min="3586" max="3586" width="11.625" style="113" customWidth="1"/>
    <col min="3587" max="3587" width="9.75" style="113" customWidth="1"/>
    <col min="3588" max="3588" width="15.375" style="113" customWidth="1"/>
    <col min="3589" max="3589" width="10.625" style="113" customWidth="1"/>
    <col min="3590" max="3590" width="5.375" style="113" customWidth="1"/>
    <col min="3591" max="3591" width="4.125" style="113" customWidth="1"/>
    <col min="3592" max="3592" width="8.5" style="113" customWidth="1"/>
    <col min="3593" max="3593" width="18" style="113" customWidth="1"/>
    <col min="3594" max="3840" width="9" style="113"/>
    <col min="3841" max="3841" width="5.375" style="113" customWidth="1"/>
    <col min="3842" max="3842" width="11.625" style="113" customWidth="1"/>
    <col min="3843" max="3843" width="9.75" style="113" customWidth="1"/>
    <col min="3844" max="3844" width="15.375" style="113" customWidth="1"/>
    <col min="3845" max="3845" width="10.625" style="113" customWidth="1"/>
    <col min="3846" max="3846" width="5.375" style="113" customWidth="1"/>
    <col min="3847" max="3847" width="4.125" style="113" customWidth="1"/>
    <col min="3848" max="3848" width="8.5" style="113" customWidth="1"/>
    <col min="3849" max="3849" width="18" style="113" customWidth="1"/>
    <col min="3850" max="4096" width="9" style="113"/>
    <col min="4097" max="4097" width="5.375" style="113" customWidth="1"/>
    <col min="4098" max="4098" width="11.625" style="113" customWidth="1"/>
    <col min="4099" max="4099" width="9.75" style="113" customWidth="1"/>
    <col min="4100" max="4100" width="15.375" style="113" customWidth="1"/>
    <col min="4101" max="4101" width="10.625" style="113" customWidth="1"/>
    <col min="4102" max="4102" width="5.375" style="113" customWidth="1"/>
    <col min="4103" max="4103" width="4.125" style="113" customWidth="1"/>
    <col min="4104" max="4104" width="8.5" style="113" customWidth="1"/>
    <col min="4105" max="4105" width="18" style="113" customWidth="1"/>
    <col min="4106" max="4352" width="9" style="113"/>
    <col min="4353" max="4353" width="5.375" style="113" customWidth="1"/>
    <col min="4354" max="4354" width="11.625" style="113" customWidth="1"/>
    <col min="4355" max="4355" width="9.75" style="113" customWidth="1"/>
    <col min="4356" max="4356" width="15.375" style="113" customWidth="1"/>
    <col min="4357" max="4357" width="10.625" style="113" customWidth="1"/>
    <col min="4358" max="4358" width="5.375" style="113" customWidth="1"/>
    <col min="4359" max="4359" width="4.125" style="113" customWidth="1"/>
    <col min="4360" max="4360" width="8.5" style="113" customWidth="1"/>
    <col min="4361" max="4361" width="18" style="113" customWidth="1"/>
    <col min="4362" max="4608" width="9" style="113"/>
    <col min="4609" max="4609" width="5.375" style="113" customWidth="1"/>
    <col min="4610" max="4610" width="11.625" style="113" customWidth="1"/>
    <col min="4611" max="4611" width="9.75" style="113" customWidth="1"/>
    <col min="4612" max="4612" width="15.375" style="113" customWidth="1"/>
    <col min="4613" max="4613" width="10.625" style="113" customWidth="1"/>
    <col min="4614" max="4614" width="5.375" style="113" customWidth="1"/>
    <col min="4615" max="4615" width="4.125" style="113" customWidth="1"/>
    <col min="4616" max="4616" width="8.5" style="113" customWidth="1"/>
    <col min="4617" max="4617" width="18" style="113" customWidth="1"/>
    <col min="4618" max="4864" width="9" style="113"/>
    <col min="4865" max="4865" width="5.375" style="113" customWidth="1"/>
    <col min="4866" max="4866" width="11.625" style="113" customWidth="1"/>
    <col min="4867" max="4867" width="9.75" style="113" customWidth="1"/>
    <col min="4868" max="4868" width="15.375" style="113" customWidth="1"/>
    <col min="4869" max="4869" width="10.625" style="113" customWidth="1"/>
    <col min="4870" max="4870" width="5.375" style="113" customWidth="1"/>
    <col min="4871" max="4871" width="4.125" style="113" customWidth="1"/>
    <col min="4872" max="4872" width="8.5" style="113" customWidth="1"/>
    <col min="4873" max="4873" width="18" style="113" customWidth="1"/>
    <col min="4874" max="5120" width="9" style="113"/>
    <col min="5121" max="5121" width="5.375" style="113" customWidth="1"/>
    <col min="5122" max="5122" width="11.625" style="113" customWidth="1"/>
    <col min="5123" max="5123" width="9.75" style="113" customWidth="1"/>
    <col min="5124" max="5124" width="15.375" style="113" customWidth="1"/>
    <col min="5125" max="5125" width="10.625" style="113" customWidth="1"/>
    <col min="5126" max="5126" width="5.375" style="113" customWidth="1"/>
    <col min="5127" max="5127" width="4.125" style="113" customWidth="1"/>
    <col min="5128" max="5128" width="8.5" style="113" customWidth="1"/>
    <col min="5129" max="5129" width="18" style="113" customWidth="1"/>
    <col min="5130" max="5376" width="9" style="113"/>
    <col min="5377" max="5377" width="5.375" style="113" customWidth="1"/>
    <col min="5378" max="5378" width="11.625" style="113" customWidth="1"/>
    <col min="5379" max="5379" width="9.75" style="113" customWidth="1"/>
    <col min="5380" max="5380" width="15.375" style="113" customWidth="1"/>
    <col min="5381" max="5381" width="10.625" style="113" customWidth="1"/>
    <col min="5382" max="5382" width="5.375" style="113" customWidth="1"/>
    <col min="5383" max="5383" width="4.125" style="113" customWidth="1"/>
    <col min="5384" max="5384" width="8.5" style="113" customWidth="1"/>
    <col min="5385" max="5385" width="18" style="113" customWidth="1"/>
    <col min="5386" max="5632" width="9" style="113"/>
    <col min="5633" max="5633" width="5.375" style="113" customWidth="1"/>
    <col min="5634" max="5634" width="11.625" style="113" customWidth="1"/>
    <col min="5635" max="5635" width="9.75" style="113" customWidth="1"/>
    <col min="5636" max="5636" width="15.375" style="113" customWidth="1"/>
    <col min="5637" max="5637" width="10.625" style="113" customWidth="1"/>
    <col min="5638" max="5638" width="5.375" style="113" customWidth="1"/>
    <col min="5639" max="5639" width="4.125" style="113" customWidth="1"/>
    <col min="5640" max="5640" width="8.5" style="113" customWidth="1"/>
    <col min="5641" max="5641" width="18" style="113" customWidth="1"/>
    <col min="5642" max="5888" width="9" style="113"/>
    <col min="5889" max="5889" width="5.375" style="113" customWidth="1"/>
    <col min="5890" max="5890" width="11.625" style="113" customWidth="1"/>
    <col min="5891" max="5891" width="9.75" style="113" customWidth="1"/>
    <col min="5892" max="5892" width="15.375" style="113" customWidth="1"/>
    <col min="5893" max="5893" width="10.625" style="113" customWidth="1"/>
    <col min="5894" max="5894" width="5.375" style="113" customWidth="1"/>
    <col min="5895" max="5895" width="4.125" style="113" customWidth="1"/>
    <col min="5896" max="5896" width="8.5" style="113" customWidth="1"/>
    <col min="5897" max="5897" width="18" style="113" customWidth="1"/>
    <col min="5898" max="6144" width="9" style="113"/>
    <col min="6145" max="6145" width="5.375" style="113" customWidth="1"/>
    <col min="6146" max="6146" width="11.625" style="113" customWidth="1"/>
    <col min="6147" max="6147" width="9.75" style="113" customWidth="1"/>
    <col min="6148" max="6148" width="15.375" style="113" customWidth="1"/>
    <col min="6149" max="6149" width="10.625" style="113" customWidth="1"/>
    <col min="6150" max="6150" width="5.375" style="113" customWidth="1"/>
    <col min="6151" max="6151" width="4.125" style="113" customWidth="1"/>
    <col min="6152" max="6152" width="8.5" style="113" customWidth="1"/>
    <col min="6153" max="6153" width="18" style="113" customWidth="1"/>
    <col min="6154" max="6400" width="9" style="113"/>
    <col min="6401" max="6401" width="5.375" style="113" customWidth="1"/>
    <col min="6402" max="6402" width="11.625" style="113" customWidth="1"/>
    <col min="6403" max="6403" width="9.75" style="113" customWidth="1"/>
    <col min="6404" max="6404" width="15.375" style="113" customWidth="1"/>
    <col min="6405" max="6405" width="10.625" style="113" customWidth="1"/>
    <col min="6406" max="6406" width="5.375" style="113" customWidth="1"/>
    <col min="6407" max="6407" width="4.125" style="113" customWidth="1"/>
    <col min="6408" max="6408" width="8.5" style="113" customWidth="1"/>
    <col min="6409" max="6409" width="18" style="113" customWidth="1"/>
    <col min="6410" max="6656" width="9" style="113"/>
    <col min="6657" max="6657" width="5.375" style="113" customWidth="1"/>
    <col min="6658" max="6658" width="11.625" style="113" customWidth="1"/>
    <col min="6659" max="6659" width="9.75" style="113" customWidth="1"/>
    <col min="6660" max="6660" width="15.375" style="113" customWidth="1"/>
    <col min="6661" max="6661" width="10.625" style="113" customWidth="1"/>
    <col min="6662" max="6662" width="5.375" style="113" customWidth="1"/>
    <col min="6663" max="6663" width="4.125" style="113" customWidth="1"/>
    <col min="6664" max="6664" width="8.5" style="113" customWidth="1"/>
    <col min="6665" max="6665" width="18" style="113" customWidth="1"/>
    <col min="6666" max="6912" width="9" style="113"/>
    <col min="6913" max="6913" width="5.375" style="113" customWidth="1"/>
    <col min="6914" max="6914" width="11.625" style="113" customWidth="1"/>
    <col min="6915" max="6915" width="9.75" style="113" customWidth="1"/>
    <col min="6916" max="6916" width="15.375" style="113" customWidth="1"/>
    <col min="6917" max="6917" width="10.625" style="113" customWidth="1"/>
    <col min="6918" max="6918" width="5.375" style="113" customWidth="1"/>
    <col min="6919" max="6919" width="4.125" style="113" customWidth="1"/>
    <col min="6920" max="6920" width="8.5" style="113" customWidth="1"/>
    <col min="6921" max="6921" width="18" style="113" customWidth="1"/>
    <col min="6922" max="7168" width="9" style="113"/>
    <col min="7169" max="7169" width="5.375" style="113" customWidth="1"/>
    <col min="7170" max="7170" width="11.625" style="113" customWidth="1"/>
    <col min="7171" max="7171" width="9.75" style="113" customWidth="1"/>
    <col min="7172" max="7172" width="15.375" style="113" customWidth="1"/>
    <col min="7173" max="7173" width="10.625" style="113" customWidth="1"/>
    <col min="7174" max="7174" width="5.375" style="113" customWidth="1"/>
    <col min="7175" max="7175" width="4.125" style="113" customWidth="1"/>
    <col min="7176" max="7176" width="8.5" style="113" customWidth="1"/>
    <col min="7177" max="7177" width="18" style="113" customWidth="1"/>
    <col min="7178" max="7424" width="9" style="113"/>
    <col min="7425" max="7425" width="5.375" style="113" customWidth="1"/>
    <col min="7426" max="7426" width="11.625" style="113" customWidth="1"/>
    <col min="7427" max="7427" width="9.75" style="113" customWidth="1"/>
    <col min="7428" max="7428" width="15.375" style="113" customWidth="1"/>
    <col min="7429" max="7429" width="10.625" style="113" customWidth="1"/>
    <col min="7430" max="7430" width="5.375" style="113" customWidth="1"/>
    <col min="7431" max="7431" width="4.125" style="113" customWidth="1"/>
    <col min="7432" max="7432" width="8.5" style="113" customWidth="1"/>
    <col min="7433" max="7433" width="18" style="113" customWidth="1"/>
    <col min="7434" max="7680" width="9" style="113"/>
    <col min="7681" max="7681" width="5.375" style="113" customWidth="1"/>
    <col min="7682" max="7682" width="11.625" style="113" customWidth="1"/>
    <col min="7683" max="7683" width="9.75" style="113" customWidth="1"/>
    <col min="7684" max="7684" width="15.375" style="113" customWidth="1"/>
    <col min="7685" max="7685" width="10.625" style="113" customWidth="1"/>
    <col min="7686" max="7686" width="5.375" style="113" customWidth="1"/>
    <col min="7687" max="7687" width="4.125" style="113" customWidth="1"/>
    <col min="7688" max="7688" width="8.5" style="113" customWidth="1"/>
    <col min="7689" max="7689" width="18" style="113" customWidth="1"/>
    <col min="7690" max="7936" width="9" style="113"/>
    <col min="7937" max="7937" width="5.375" style="113" customWidth="1"/>
    <col min="7938" max="7938" width="11.625" style="113" customWidth="1"/>
    <col min="7939" max="7939" width="9.75" style="113" customWidth="1"/>
    <col min="7940" max="7940" width="15.375" style="113" customWidth="1"/>
    <col min="7941" max="7941" width="10.625" style="113" customWidth="1"/>
    <col min="7942" max="7942" width="5.375" style="113" customWidth="1"/>
    <col min="7943" max="7943" width="4.125" style="113" customWidth="1"/>
    <col min="7944" max="7944" width="8.5" style="113" customWidth="1"/>
    <col min="7945" max="7945" width="18" style="113" customWidth="1"/>
    <col min="7946" max="8192" width="9" style="113"/>
    <col min="8193" max="8193" width="5.375" style="113" customWidth="1"/>
    <col min="8194" max="8194" width="11.625" style="113" customWidth="1"/>
    <col min="8195" max="8195" width="9.75" style="113" customWidth="1"/>
    <col min="8196" max="8196" width="15.375" style="113" customWidth="1"/>
    <col min="8197" max="8197" width="10.625" style="113" customWidth="1"/>
    <col min="8198" max="8198" width="5.375" style="113" customWidth="1"/>
    <col min="8199" max="8199" width="4.125" style="113" customWidth="1"/>
    <col min="8200" max="8200" width="8.5" style="113" customWidth="1"/>
    <col min="8201" max="8201" width="18" style="113" customWidth="1"/>
    <col min="8202" max="8448" width="9" style="113"/>
    <col min="8449" max="8449" width="5.375" style="113" customWidth="1"/>
    <col min="8450" max="8450" width="11.625" style="113" customWidth="1"/>
    <col min="8451" max="8451" width="9.75" style="113" customWidth="1"/>
    <col min="8452" max="8452" width="15.375" style="113" customWidth="1"/>
    <col min="8453" max="8453" width="10.625" style="113" customWidth="1"/>
    <col min="8454" max="8454" width="5.375" style="113" customWidth="1"/>
    <col min="8455" max="8455" width="4.125" style="113" customWidth="1"/>
    <col min="8456" max="8456" width="8.5" style="113" customWidth="1"/>
    <col min="8457" max="8457" width="18" style="113" customWidth="1"/>
    <col min="8458" max="8704" width="9" style="113"/>
    <col min="8705" max="8705" width="5.375" style="113" customWidth="1"/>
    <col min="8706" max="8706" width="11.625" style="113" customWidth="1"/>
    <col min="8707" max="8707" width="9.75" style="113" customWidth="1"/>
    <col min="8708" max="8708" width="15.375" style="113" customWidth="1"/>
    <col min="8709" max="8709" width="10.625" style="113" customWidth="1"/>
    <col min="8710" max="8710" width="5.375" style="113" customWidth="1"/>
    <col min="8711" max="8711" width="4.125" style="113" customWidth="1"/>
    <col min="8712" max="8712" width="8.5" style="113" customWidth="1"/>
    <col min="8713" max="8713" width="18" style="113" customWidth="1"/>
    <col min="8714" max="8960" width="9" style="113"/>
    <col min="8961" max="8961" width="5.375" style="113" customWidth="1"/>
    <col min="8962" max="8962" width="11.625" style="113" customWidth="1"/>
    <col min="8963" max="8963" width="9.75" style="113" customWidth="1"/>
    <col min="8964" max="8964" width="15.375" style="113" customWidth="1"/>
    <col min="8965" max="8965" width="10.625" style="113" customWidth="1"/>
    <col min="8966" max="8966" width="5.375" style="113" customWidth="1"/>
    <col min="8967" max="8967" width="4.125" style="113" customWidth="1"/>
    <col min="8968" max="8968" width="8.5" style="113" customWidth="1"/>
    <col min="8969" max="8969" width="18" style="113" customWidth="1"/>
    <col min="8970" max="9216" width="9" style="113"/>
    <col min="9217" max="9217" width="5.375" style="113" customWidth="1"/>
    <col min="9218" max="9218" width="11.625" style="113" customWidth="1"/>
    <col min="9219" max="9219" width="9.75" style="113" customWidth="1"/>
    <col min="9220" max="9220" width="15.375" style="113" customWidth="1"/>
    <col min="9221" max="9221" width="10.625" style="113" customWidth="1"/>
    <col min="9222" max="9222" width="5.375" style="113" customWidth="1"/>
    <col min="9223" max="9223" width="4.125" style="113" customWidth="1"/>
    <col min="9224" max="9224" width="8.5" style="113" customWidth="1"/>
    <col min="9225" max="9225" width="18" style="113" customWidth="1"/>
    <col min="9226" max="9472" width="9" style="113"/>
    <col min="9473" max="9473" width="5.375" style="113" customWidth="1"/>
    <col min="9474" max="9474" width="11.625" style="113" customWidth="1"/>
    <col min="9475" max="9475" width="9.75" style="113" customWidth="1"/>
    <col min="9476" max="9476" width="15.375" style="113" customWidth="1"/>
    <col min="9477" max="9477" width="10.625" style="113" customWidth="1"/>
    <col min="9478" max="9478" width="5.375" style="113" customWidth="1"/>
    <col min="9479" max="9479" width="4.125" style="113" customWidth="1"/>
    <col min="9480" max="9480" width="8.5" style="113" customWidth="1"/>
    <col min="9481" max="9481" width="18" style="113" customWidth="1"/>
    <col min="9482" max="9728" width="9" style="113"/>
    <col min="9729" max="9729" width="5.375" style="113" customWidth="1"/>
    <col min="9730" max="9730" width="11.625" style="113" customWidth="1"/>
    <col min="9731" max="9731" width="9.75" style="113" customWidth="1"/>
    <col min="9732" max="9732" width="15.375" style="113" customWidth="1"/>
    <col min="9733" max="9733" width="10.625" style="113" customWidth="1"/>
    <col min="9734" max="9734" width="5.375" style="113" customWidth="1"/>
    <col min="9735" max="9735" width="4.125" style="113" customWidth="1"/>
    <col min="9736" max="9736" width="8.5" style="113" customWidth="1"/>
    <col min="9737" max="9737" width="18" style="113" customWidth="1"/>
    <col min="9738" max="9984" width="9" style="113"/>
    <col min="9985" max="9985" width="5.375" style="113" customWidth="1"/>
    <col min="9986" max="9986" width="11.625" style="113" customWidth="1"/>
    <col min="9987" max="9987" width="9.75" style="113" customWidth="1"/>
    <col min="9988" max="9988" width="15.375" style="113" customWidth="1"/>
    <col min="9989" max="9989" width="10.625" style="113" customWidth="1"/>
    <col min="9990" max="9990" width="5.375" style="113" customWidth="1"/>
    <col min="9991" max="9991" width="4.125" style="113" customWidth="1"/>
    <col min="9992" max="9992" width="8.5" style="113" customWidth="1"/>
    <col min="9993" max="9993" width="18" style="113" customWidth="1"/>
    <col min="9994" max="10240" width="9" style="113"/>
    <col min="10241" max="10241" width="5.375" style="113" customWidth="1"/>
    <col min="10242" max="10242" width="11.625" style="113" customWidth="1"/>
    <col min="10243" max="10243" width="9.75" style="113" customWidth="1"/>
    <col min="10244" max="10244" width="15.375" style="113" customWidth="1"/>
    <col min="10245" max="10245" width="10.625" style="113" customWidth="1"/>
    <col min="10246" max="10246" width="5.375" style="113" customWidth="1"/>
    <col min="10247" max="10247" width="4.125" style="113" customWidth="1"/>
    <col min="10248" max="10248" width="8.5" style="113" customWidth="1"/>
    <col min="10249" max="10249" width="18" style="113" customWidth="1"/>
    <col min="10250" max="10496" width="9" style="113"/>
    <col min="10497" max="10497" width="5.375" style="113" customWidth="1"/>
    <col min="10498" max="10498" width="11.625" style="113" customWidth="1"/>
    <col min="10499" max="10499" width="9.75" style="113" customWidth="1"/>
    <col min="10500" max="10500" width="15.375" style="113" customWidth="1"/>
    <col min="10501" max="10501" width="10.625" style="113" customWidth="1"/>
    <col min="10502" max="10502" width="5.375" style="113" customWidth="1"/>
    <col min="10503" max="10503" width="4.125" style="113" customWidth="1"/>
    <col min="10504" max="10504" width="8.5" style="113" customWidth="1"/>
    <col min="10505" max="10505" width="18" style="113" customWidth="1"/>
    <col min="10506" max="10752" width="9" style="113"/>
    <col min="10753" max="10753" width="5.375" style="113" customWidth="1"/>
    <col min="10754" max="10754" width="11.625" style="113" customWidth="1"/>
    <col min="10755" max="10755" width="9.75" style="113" customWidth="1"/>
    <col min="10756" max="10756" width="15.375" style="113" customWidth="1"/>
    <col min="10757" max="10757" width="10.625" style="113" customWidth="1"/>
    <col min="10758" max="10758" width="5.375" style="113" customWidth="1"/>
    <col min="10759" max="10759" width="4.125" style="113" customWidth="1"/>
    <col min="10760" max="10760" width="8.5" style="113" customWidth="1"/>
    <col min="10761" max="10761" width="18" style="113" customWidth="1"/>
    <col min="10762" max="11008" width="9" style="113"/>
    <col min="11009" max="11009" width="5.375" style="113" customWidth="1"/>
    <col min="11010" max="11010" width="11.625" style="113" customWidth="1"/>
    <col min="11011" max="11011" width="9.75" style="113" customWidth="1"/>
    <col min="11012" max="11012" width="15.375" style="113" customWidth="1"/>
    <col min="11013" max="11013" width="10.625" style="113" customWidth="1"/>
    <col min="11014" max="11014" width="5.375" style="113" customWidth="1"/>
    <col min="11015" max="11015" width="4.125" style="113" customWidth="1"/>
    <col min="11016" max="11016" width="8.5" style="113" customWidth="1"/>
    <col min="11017" max="11017" width="18" style="113" customWidth="1"/>
    <col min="11018" max="11264" width="9" style="113"/>
    <col min="11265" max="11265" width="5.375" style="113" customWidth="1"/>
    <col min="11266" max="11266" width="11.625" style="113" customWidth="1"/>
    <col min="11267" max="11267" width="9.75" style="113" customWidth="1"/>
    <col min="11268" max="11268" width="15.375" style="113" customWidth="1"/>
    <col min="11269" max="11269" width="10.625" style="113" customWidth="1"/>
    <col min="11270" max="11270" width="5.375" style="113" customWidth="1"/>
    <col min="11271" max="11271" width="4.125" style="113" customWidth="1"/>
    <col min="11272" max="11272" width="8.5" style="113" customWidth="1"/>
    <col min="11273" max="11273" width="18" style="113" customWidth="1"/>
    <col min="11274" max="11520" width="9" style="113"/>
    <col min="11521" max="11521" width="5.375" style="113" customWidth="1"/>
    <col min="11522" max="11522" width="11.625" style="113" customWidth="1"/>
    <col min="11523" max="11523" width="9.75" style="113" customWidth="1"/>
    <col min="11524" max="11524" width="15.375" style="113" customWidth="1"/>
    <col min="11525" max="11525" width="10.625" style="113" customWidth="1"/>
    <col min="11526" max="11526" width="5.375" style="113" customWidth="1"/>
    <col min="11527" max="11527" width="4.125" style="113" customWidth="1"/>
    <col min="11528" max="11528" width="8.5" style="113" customWidth="1"/>
    <col min="11529" max="11529" width="18" style="113" customWidth="1"/>
    <col min="11530" max="11776" width="9" style="113"/>
    <col min="11777" max="11777" width="5.375" style="113" customWidth="1"/>
    <col min="11778" max="11778" width="11.625" style="113" customWidth="1"/>
    <col min="11779" max="11779" width="9.75" style="113" customWidth="1"/>
    <col min="11780" max="11780" width="15.375" style="113" customWidth="1"/>
    <col min="11781" max="11781" width="10.625" style="113" customWidth="1"/>
    <col min="11782" max="11782" width="5.375" style="113" customWidth="1"/>
    <col min="11783" max="11783" width="4.125" style="113" customWidth="1"/>
    <col min="11784" max="11784" width="8.5" style="113" customWidth="1"/>
    <col min="11785" max="11785" width="18" style="113" customWidth="1"/>
    <col min="11786" max="12032" width="9" style="113"/>
    <col min="12033" max="12033" width="5.375" style="113" customWidth="1"/>
    <col min="12034" max="12034" width="11.625" style="113" customWidth="1"/>
    <col min="12035" max="12035" width="9.75" style="113" customWidth="1"/>
    <col min="12036" max="12036" width="15.375" style="113" customWidth="1"/>
    <col min="12037" max="12037" width="10.625" style="113" customWidth="1"/>
    <col min="12038" max="12038" width="5.375" style="113" customWidth="1"/>
    <col min="12039" max="12039" width="4.125" style="113" customWidth="1"/>
    <col min="12040" max="12040" width="8.5" style="113" customWidth="1"/>
    <col min="12041" max="12041" width="18" style="113" customWidth="1"/>
    <col min="12042" max="12288" width="9" style="113"/>
    <col min="12289" max="12289" width="5.375" style="113" customWidth="1"/>
    <col min="12290" max="12290" width="11.625" style="113" customWidth="1"/>
    <col min="12291" max="12291" width="9.75" style="113" customWidth="1"/>
    <col min="12292" max="12292" width="15.375" style="113" customWidth="1"/>
    <col min="12293" max="12293" width="10.625" style="113" customWidth="1"/>
    <col min="12294" max="12294" width="5.375" style="113" customWidth="1"/>
    <col min="12295" max="12295" width="4.125" style="113" customWidth="1"/>
    <col min="12296" max="12296" width="8.5" style="113" customWidth="1"/>
    <col min="12297" max="12297" width="18" style="113" customWidth="1"/>
    <col min="12298" max="12544" width="9" style="113"/>
    <col min="12545" max="12545" width="5.375" style="113" customWidth="1"/>
    <col min="12546" max="12546" width="11.625" style="113" customWidth="1"/>
    <col min="12547" max="12547" width="9.75" style="113" customWidth="1"/>
    <col min="12548" max="12548" width="15.375" style="113" customWidth="1"/>
    <col min="12549" max="12549" width="10.625" style="113" customWidth="1"/>
    <col min="12550" max="12550" width="5.375" style="113" customWidth="1"/>
    <col min="12551" max="12551" width="4.125" style="113" customWidth="1"/>
    <col min="12552" max="12552" width="8.5" style="113" customWidth="1"/>
    <col min="12553" max="12553" width="18" style="113" customWidth="1"/>
    <col min="12554" max="12800" width="9" style="113"/>
    <col min="12801" max="12801" width="5.375" style="113" customWidth="1"/>
    <col min="12802" max="12802" width="11.625" style="113" customWidth="1"/>
    <col min="12803" max="12803" width="9.75" style="113" customWidth="1"/>
    <col min="12804" max="12804" width="15.375" style="113" customWidth="1"/>
    <col min="12805" max="12805" width="10.625" style="113" customWidth="1"/>
    <col min="12806" max="12806" width="5.375" style="113" customWidth="1"/>
    <col min="12807" max="12807" width="4.125" style="113" customWidth="1"/>
    <col min="12808" max="12808" width="8.5" style="113" customWidth="1"/>
    <col min="12809" max="12809" width="18" style="113" customWidth="1"/>
    <col min="12810" max="13056" width="9" style="113"/>
    <col min="13057" max="13057" width="5.375" style="113" customWidth="1"/>
    <col min="13058" max="13058" width="11.625" style="113" customWidth="1"/>
    <col min="13059" max="13059" width="9.75" style="113" customWidth="1"/>
    <col min="13060" max="13060" width="15.375" style="113" customWidth="1"/>
    <col min="13061" max="13061" width="10.625" style="113" customWidth="1"/>
    <col min="13062" max="13062" width="5.375" style="113" customWidth="1"/>
    <col min="13063" max="13063" width="4.125" style="113" customWidth="1"/>
    <col min="13064" max="13064" width="8.5" style="113" customWidth="1"/>
    <col min="13065" max="13065" width="18" style="113" customWidth="1"/>
    <col min="13066" max="13312" width="9" style="113"/>
    <col min="13313" max="13313" width="5.375" style="113" customWidth="1"/>
    <col min="13314" max="13314" width="11.625" style="113" customWidth="1"/>
    <col min="13315" max="13315" width="9.75" style="113" customWidth="1"/>
    <col min="13316" max="13316" width="15.375" style="113" customWidth="1"/>
    <col min="13317" max="13317" width="10.625" style="113" customWidth="1"/>
    <col min="13318" max="13318" width="5.375" style="113" customWidth="1"/>
    <col min="13319" max="13319" width="4.125" style="113" customWidth="1"/>
    <col min="13320" max="13320" width="8.5" style="113" customWidth="1"/>
    <col min="13321" max="13321" width="18" style="113" customWidth="1"/>
    <col min="13322" max="13568" width="9" style="113"/>
    <col min="13569" max="13569" width="5.375" style="113" customWidth="1"/>
    <col min="13570" max="13570" width="11.625" style="113" customWidth="1"/>
    <col min="13571" max="13571" width="9.75" style="113" customWidth="1"/>
    <col min="13572" max="13572" width="15.375" style="113" customWidth="1"/>
    <col min="13573" max="13573" width="10.625" style="113" customWidth="1"/>
    <col min="13574" max="13574" width="5.375" style="113" customWidth="1"/>
    <col min="13575" max="13575" width="4.125" style="113" customWidth="1"/>
    <col min="13576" max="13576" width="8.5" style="113" customWidth="1"/>
    <col min="13577" max="13577" width="18" style="113" customWidth="1"/>
    <col min="13578" max="13824" width="9" style="113"/>
    <col min="13825" max="13825" width="5.375" style="113" customWidth="1"/>
    <col min="13826" max="13826" width="11.625" style="113" customWidth="1"/>
    <col min="13827" max="13827" width="9.75" style="113" customWidth="1"/>
    <col min="13828" max="13828" width="15.375" style="113" customWidth="1"/>
    <col min="13829" max="13829" width="10.625" style="113" customWidth="1"/>
    <col min="13830" max="13830" width="5.375" style="113" customWidth="1"/>
    <col min="13831" max="13831" width="4.125" style="113" customWidth="1"/>
    <col min="13832" max="13832" width="8.5" style="113" customWidth="1"/>
    <col min="13833" max="13833" width="18" style="113" customWidth="1"/>
    <col min="13834" max="14080" width="9" style="113"/>
    <col min="14081" max="14081" width="5.375" style="113" customWidth="1"/>
    <col min="14082" max="14082" width="11.625" style="113" customWidth="1"/>
    <col min="14083" max="14083" width="9.75" style="113" customWidth="1"/>
    <col min="14084" max="14084" width="15.375" style="113" customWidth="1"/>
    <col min="14085" max="14085" width="10.625" style="113" customWidth="1"/>
    <col min="14086" max="14086" width="5.375" style="113" customWidth="1"/>
    <col min="14087" max="14087" width="4.125" style="113" customWidth="1"/>
    <col min="14088" max="14088" width="8.5" style="113" customWidth="1"/>
    <col min="14089" max="14089" width="18" style="113" customWidth="1"/>
    <col min="14090" max="14336" width="9" style="113"/>
    <col min="14337" max="14337" width="5.375" style="113" customWidth="1"/>
    <col min="14338" max="14338" width="11.625" style="113" customWidth="1"/>
    <col min="14339" max="14339" width="9.75" style="113" customWidth="1"/>
    <col min="14340" max="14340" width="15.375" style="113" customWidth="1"/>
    <col min="14341" max="14341" width="10.625" style="113" customWidth="1"/>
    <col min="14342" max="14342" width="5.375" style="113" customWidth="1"/>
    <col min="14343" max="14343" width="4.125" style="113" customWidth="1"/>
    <col min="14344" max="14344" width="8.5" style="113" customWidth="1"/>
    <col min="14345" max="14345" width="18" style="113" customWidth="1"/>
    <col min="14346" max="14592" width="9" style="113"/>
    <col min="14593" max="14593" width="5.375" style="113" customWidth="1"/>
    <col min="14594" max="14594" width="11.625" style="113" customWidth="1"/>
    <col min="14595" max="14595" width="9.75" style="113" customWidth="1"/>
    <col min="14596" max="14596" width="15.375" style="113" customWidth="1"/>
    <col min="14597" max="14597" width="10.625" style="113" customWidth="1"/>
    <col min="14598" max="14598" width="5.375" style="113" customWidth="1"/>
    <col min="14599" max="14599" width="4.125" style="113" customWidth="1"/>
    <col min="14600" max="14600" width="8.5" style="113" customWidth="1"/>
    <col min="14601" max="14601" width="18" style="113" customWidth="1"/>
    <col min="14602" max="14848" width="9" style="113"/>
    <col min="14849" max="14849" width="5.375" style="113" customWidth="1"/>
    <col min="14850" max="14850" width="11.625" style="113" customWidth="1"/>
    <col min="14851" max="14851" width="9.75" style="113" customWidth="1"/>
    <col min="14852" max="14852" width="15.375" style="113" customWidth="1"/>
    <col min="14853" max="14853" width="10.625" style="113" customWidth="1"/>
    <col min="14854" max="14854" width="5.375" style="113" customWidth="1"/>
    <col min="14855" max="14855" width="4.125" style="113" customWidth="1"/>
    <col min="14856" max="14856" width="8.5" style="113" customWidth="1"/>
    <col min="14857" max="14857" width="18" style="113" customWidth="1"/>
    <col min="14858" max="15104" width="9" style="113"/>
    <col min="15105" max="15105" width="5.375" style="113" customWidth="1"/>
    <col min="15106" max="15106" width="11.625" style="113" customWidth="1"/>
    <col min="15107" max="15107" width="9.75" style="113" customWidth="1"/>
    <col min="15108" max="15108" width="15.375" style="113" customWidth="1"/>
    <col min="15109" max="15109" width="10.625" style="113" customWidth="1"/>
    <col min="15110" max="15110" width="5.375" style="113" customWidth="1"/>
    <col min="15111" max="15111" width="4.125" style="113" customWidth="1"/>
    <col min="15112" max="15112" width="8.5" style="113" customWidth="1"/>
    <col min="15113" max="15113" width="18" style="113" customWidth="1"/>
    <col min="15114" max="15360" width="9" style="113"/>
    <col min="15361" max="15361" width="5.375" style="113" customWidth="1"/>
    <col min="15362" max="15362" width="11.625" style="113" customWidth="1"/>
    <col min="15363" max="15363" width="9.75" style="113" customWidth="1"/>
    <col min="15364" max="15364" width="15.375" style="113" customWidth="1"/>
    <col min="15365" max="15365" width="10.625" style="113" customWidth="1"/>
    <col min="15366" max="15366" width="5.375" style="113" customWidth="1"/>
    <col min="15367" max="15367" width="4.125" style="113" customWidth="1"/>
    <col min="15368" max="15368" width="8.5" style="113" customWidth="1"/>
    <col min="15369" max="15369" width="18" style="113" customWidth="1"/>
    <col min="15370" max="15616" width="9" style="113"/>
    <col min="15617" max="15617" width="5.375" style="113" customWidth="1"/>
    <col min="15618" max="15618" width="11.625" style="113" customWidth="1"/>
    <col min="15619" max="15619" width="9.75" style="113" customWidth="1"/>
    <col min="15620" max="15620" width="15.375" style="113" customWidth="1"/>
    <col min="15621" max="15621" width="10.625" style="113" customWidth="1"/>
    <col min="15622" max="15622" width="5.375" style="113" customWidth="1"/>
    <col min="15623" max="15623" width="4.125" style="113" customWidth="1"/>
    <col min="15624" max="15624" width="8.5" style="113" customWidth="1"/>
    <col min="15625" max="15625" width="18" style="113" customWidth="1"/>
    <col min="15626" max="15872" width="9" style="113"/>
    <col min="15873" max="15873" width="5.375" style="113" customWidth="1"/>
    <col min="15874" max="15874" width="11.625" style="113" customWidth="1"/>
    <col min="15875" max="15875" width="9.75" style="113" customWidth="1"/>
    <col min="15876" max="15876" width="15.375" style="113" customWidth="1"/>
    <col min="15877" max="15877" width="10.625" style="113" customWidth="1"/>
    <col min="15878" max="15878" width="5.375" style="113" customWidth="1"/>
    <col min="15879" max="15879" width="4.125" style="113" customWidth="1"/>
    <col min="15880" max="15880" width="8.5" style="113" customWidth="1"/>
    <col min="15881" max="15881" width="18" style="113" customWidth="1"/>
    <col min="15882" max="16128" width="9" style="113"/>
    <col min="16129" max="16129" width="5.375" style="113" customWidth="1"/>
    <col min="16130" max="16130" width="11.625" style="113" customWidth="1"/>
    <col min="16131" max="16131" width="9.75" style="113" customWidth="1"/>
    <col min="16132" max="16132" width="15.375" style="113" customWidth="1"/>
    <col min="16133" max="16133" width="10.625" style="113" customWidth="1"/>
    <col min="16134" max="16134" width="5.375" style="113" customWidth="1"/>
    <col min="16135" max="16135" width="4.125" style="113" customWidth="1"/>
    <col min="16136" max="16136" width="8.5" style="113" customWidth="1"/>
    <col min="16137" max="16137" width="18" style="113" customWidth="1"/>
    <col min="16138" max="16384" width="9" style="113"/>
  </cols>
  <sheetData>
    <row r="1" spans="1:15" ht="49.5" customHeight="1">
      <c r="A1" s="277" t="s">
        <v>788</v>
      </c>
      <c r="B1" s="277"/>
      <c r="C1" s="277"/>
      <c r="D1" s="277"/>
      <c r="E1" s="277"/>
      <c r="F1" s="277"/>
      <c r="G1" s="277"/>
      <c r="H1" s="277"/>
      <c r="I1" s="277"/>
      <c r="J1" s="125"/>
      <c r="K1" s="125"/>
      <c r="L1" s="125"/>
      <c r="M1" s="125"/>
      <c r="N1" s="125"/>
      <c r="O1" s="125"/>
    </row>
    <row r="2" spans="1:15" s="7" customFormat="1" ht="13.5" customHeight="1">
      <c r="B2" s="8"/>
      <c r="C2" s="8"/>
      <c r="D2" s="8"/>
      <c r="F2" s="9"/>
      <c r="G2" s="128"/>
      <c r="H2" s="9"/>
      <c r="I2" s="90" t="s">
        <v>805</v>
      </c>
      <c r="J2" s="9"/>
      <c r="K2" s="9"/>
      <c r="L2" s="120"/>
      <c r="M2" s="121"/>
    </row>
    <row r="3" spans="1:15" ht="28.9" customHeight="1">
      <c r="A3" s="114" t="s">
        <v>113</v>
      </c>
      <c r="B3" s="114" t="s">
        <v>141</v>
      </c>
      <c r="C3" s="114" t="s">
        <v>144</v>
      </c>
      <c r="D3" s="114" t="s">
        <v>779</v>
      </c>
      <c r="E3" s="114" t="s">
        <v>780</v>
      </c>
      <c r="F3" s="114" t="s">
        <v>769</v>
      </c>
      <c r="G3" s="114" t="s">
        <v>768</v>
      </c>
      <c r="H3" s="114" t="s">
        <v>767</v>
      </c>
      <c r="I3" s="114" t="s">
        <v>145</v>
      </c>
    </row>
    <row r="4" spans="1:15" ht="28.9" customHeight="1">
      <c r="A4" s="115" t="s">
        <v>421</v>
      </c>
      <c r="B4" s="115" t="s">
        <v>719</v>
      </c>
      <c r="C4" s="118" t="s">
        <v>482</v>
      </c>
      <c r="D4" s="118" t="s">
        <v>781</v>
      </c>
      <c r="E4" s="115" t="s">
        <v>424</v>
      </c>
      <c r="F4" s="122">
        <v>1</v>
      </c>
      <c r="G4" s="115" t="s">
        <v>480</v>
      </c>
      <c r="H4" s="119">
        <v>8000</v>
      </c>
      <c r="I4" s="117"/>
    </row>
    <row r="5" spans="1:15" ht="28.9" customHeight="1">
      <c r="A5" s="115" t="s">
        <v>427</v>
      </c>
      <c r="B5" s="115" t="s">
        <v>719</v>
      </c>
      <c r="C5" s="118" t="s">
        <v>482</v>
      </c>
      <c r="D5" s="118" t="s">
        <v>781</v>
      </c>
      <c r="E5" s="115" t="s">
        <v>424</v>
      </c>
      <c r="F5" s="122">
        <v>1</v>
      </c>
      <c r="G5" s="115" t="s">
        <v>480</v>
      </c>
      <c r="H5" s="119">
        <v>13000</v>
      </c>
      <c r="I5" s="117"/>
    </row>
    <row r="6" spans="1:15" ht="28.9" customHeight="1">
      <c r="A6" s="115" t="s">
        <v>431</v>
      </c>
      <c r="B6" s="115" t="s">
        <v>719</v>
      </c>
      <c r="C6" s="118" t="s">
        <v>482</v>
      </c>
      <c r="D6" s="118" t="s">
        <v>781</v>
      </c>
      <c r="E6" s="115" t="s">
        <v>424</v>
      </c>
      <c r="F6" s="122">
        <v>1</v>
      </c>
      <c r="G6" s="115" t="s">
        <v>480</v>
      </c>
      <c r="H6" s="119">
        <v>8000</v>
      </c>
      <c r="I6" s="117"/>
    </row>
    <row r="7" spans="1:15" ht="28.9" customHeight="1">
      <c r="A7" s="115" t="s">
        <v>433</v>
      </c>
      <c r="B7" s="115" t="s">
        <v>719</v>
      </c>
      <c r="C7" s="118" t="s">
        <v>482</v>
      </c>
      <c r="D7" s="118" t="s">
        <v>781</v>
      </c>
      <c r="E7" s="115" t="s">
        <v>424</v>
      </c>
      <c r="F7" s="122">
        <v>1</v>
      </c>
      <c r="G7" s="115" t="s">
        <v>480</v>
      </c>
      <c r="H7" s="119">
        <v>8000</v>
      </c>
      <c r="I7" s="117"/>
    </row>
    <row r="8" spans="1:15" ht="28.9" customHeight="1">
      <c r="A8" s="115" t="s">
        <v>434</v>
      </c>
      <c r="B8" s="115" t="s">
        <v>719</v>
      </c>
      <c r="C8" s="118" t="s">
        <v>482</v>
      </c>
      <c r="D8" s="118" t="s">
        <v>781</v>
      </c>
      <c r="E8" s="115" t="s">
        <v>424</v>
      </c>
      <c r="F8" s="122">
        <v>1</v>
      </c>
      <c r="G8" s="115" t="s">
        <v>480</v>
      </c>
      <c r="H8" s="119">
        <v>12000</v>
      </c>
      <c r="I8" s="117"/>
    </row>
    <row r="9" spans="1:15" ht="28.9" customHeight="1">
      <c r="A9" s="115" t="s">
        <v>436</v>
      </c>
      <c r="B9" s="115" t="s">
        <v>719</v>
      </c>
      <c r="C9" s="118" t="s">
        <v>482</v>
      </c>
      <c r="D9" s="118" t="s">
        <v>781</v>
      </c>
      <c r="E9" s="115" t="s">
        <v>424</v>
      </c>
      <c r="F9" s="122">
        <v>1</v>
      </c>
      <c r="G9" s="115" t="s">
        <v>480</v>
      </c>
      <c r="H9" s="119">
        <v>8000</v>
      </c>
      <c r="I9" s="117"/>
    </row>
    <row r="10" spans="1:15" ht="28.9" customHeight="1">
      <c r="A10" s="115" t="s">
        <v>437</v>
      </c>
      <c r="B10" s="115" t="s">
        <v>719</v>
      </c>
      <c r="C10" s="118" t="s">
        <v>482</v>
      </c>
      <c r="D10" s="118" t="s">
        <v>781</v>
      </c>
      <c r="E10" s="115" t="s">
        <v>424</v>
      </c>
      <c r="F10" s="122">
        <v>1</v>
      </c>
      <c r="G10" s="115" t="s">
        <v>480</v>
      </c>
      <c r="H10" s="119">
        <v>8000</v>
      </c>
      <c r="I10" s="117"/>
    </row>
    <row r="11" spans="1:15" ht="28.9" customHeight="1">
      <c r="A11" s="115" t="s">
        <v>439</v>
      </c>
      <c r="B11" s="115" t="s">
        <v>719</v>
      </c>
      <c r="C11" s="118" t="s">
        <v>482</v>
      </c>
      <c r="D11" s="118" t="s">
        <v>781</v>
      </c>
      <c r="E11" s="115" t="s">
        <v>424</v>
      </c>
      <c r="F11" s="122">
        <v>1</v>
      </c>
      <c r="G11" s="115" t="s">
        <v>480</v>
      </c>
      <c r="H11" s="119">
        <v>8000</v>
      </c>
      <c r="I11" s="117"/>
    </row>
    <row r="12" spans="1:15" ht="28.9" customHeight="1">
      <c r="A12" s="115" t="s">
        <v>441</v>
      </c>
      <c r="B12" s="115" t="s">
        <v>719</v>
      </c>
      <c r="C12" s="118" t="s">
        <v>482</v>
      </c>
      <c r="D12" s="118" t="s">
        <v>781</v>
      </c>
      <c r="E12" s="115" t="s">
        <v>424</v>
      </c>
      <c r="F12" s="122">
        <v>1</v>
      </c>
      <c r="G12" s="115" t="s">
        <v>480</v>
      </c>
      <c r="H12" s="119">
        <v>11000</v>
      </c>
      <c r="I12" s="117"/>
    </row>
    <row r="13" spans="1:15" ht="28.9" customHeight="1">
      <c r="A13" s="115" t="s">
        <v>442</v>
      </c>
      <c r="B13" s="115" t="s">
        <v>719</v>
      </c>
      <c r="C13" s="118" t="s">
        <v>482</v>
      </c>
      <c r="D13" s="118" t="s">
        <v>781</v>
      </c>
      <c r="E13" s="115" t="s">
        <v>424</v>
      </c>
      <c r="F13" s="122">
        <v>1</v>
      </c>
      <c r="G13" s="115" t="s">
        <v>480</v>
      </c>
      <c r="H13" s="119">
        <v>11000</v>
      </c>
      <c r="I13" s="117"/>
    </row>
    <row r="14" spans="1:15" ht="28.9" customHeight="1">
      <c r="A14" s="115" t="s">
        <v>444</v>
      </c>
      <c r="B14" s="115" t="s">
        <v>719</v>
      </c>
      <c r="C14" s="118" t="s">
        <v>482</v>
      </c>
      <c r="D14" s="118" t="s">
        <v>781</v>
      </c>
      <c r="E14" s="115" t="s">
        <v>424</v>
      </c>
      <c r="F14" s="122">
        <v>1</v>
      </c>
      <c r="G14" s="115" t="s">
        <v>480</v>
      </c>
      <c r="H14" s="119">
        <v>12000</v>
      </c>
      <c r="I14" s="117"/>
    </row>
    <row r="15" spans="1:15" ht="28.9" customHeight="1">
      <c r="A15" s="115" t="s">
        <v>445</v>
      </c>
      <c r="B15" s="115" t="s">
        <v>719</v>
      </c>
      <c r="C15" s="118" t="s">
        <v>482</v>
      </c>
      <c r="D15" s="118" t="s">
        <v>781</v>
      </c>
      <c r="E15" s="115" t="s">
        <v>424</v>
      </c>
      <c r="F15" s="122">
        <v>1</v>
      </c>
      <c r="G15" s="115" t="s">
        <v>480</v>
      </c>
      <c r="H15" s="119">
        <v>13800</v>
      </c>
      <c r="I15" s="117"/>
    </row>
    <row r="16" spans="1:15" ht="28.9" customHeight="1">
      <c r="A16" s="115" t="s">
        <v>447</v>
      </c>
      <c r="B16" s="115" t="s">
        <v>719</v>
      </c>
      <c r="C16" s="118" t="s">
        <v>482</v>
      </c>
      <c r="D16" s="118" t="s">
        <v>781</v>
      </c>
      <c r="E16" s="115" t="s">
        <v>424</v>
      </c>
      <c r="F16" s="122">
        <v>1</v>
      </c>
      <c r="G16" s="115" t="s">
        <v>480</v>
      </c>
      <c r="H16" s="119">
        <v>10000</v>
      </c>
      <c r="I16" s="117"/>
    </row>
    <row r="17" spans="1:9" ht="28.9" customHeight="1">
      <c r="A17" s="115" t="s">
        <v>448</v>
      </c>
      <c r="B17" s="115" t="s">
        <v>719</v>
      </c>
      <c r="C17" s="118" t="s">
        <v>482</v>
      </c>
      <c r="D17" s="118" t="s">
        <v>781</v>
      </c>
      <c r="E17" s="115" t="s">
        <v>424</v>
      </c>
      <c r="F17" s="122">
        <v>1</v>
      </c>
      <c r="G17" s="115" t="s">
        <v>480</v>
      </c>
      <c r="H17" s="119">
        <v>11000</v>
      </c>
      <c r="I17" s="117"/>
    </row>
    <row r="18" spans="1:9" ht="28.9" customHeight="1">
      <c r="A18" s="115" t="s">
        <v>451</v>
      </c>
      <c r="B18" s="115" t="s">
        <v>719</v>
      </c>
      <c r="C18" s="118" t="s">
        <v>482</v>
      </c>
      <c r="D18" s="118" t="s">
        <v>781</v>
      </c>
      <c r="E18" s="115" t="s">
        <v>424</v>
      </c>
      <c r="F18" s="122">
        <v>1</v>
      </c>
      <c r="G18" s="115" t="s">
        <v>480</v>
      </c>
      <c r="H18" s="119">
        <v>8000</v>
      </c>
      <c r="I18" s="117"/>
    </row>
    <row r="19" spans="1:9" ht="28.9" customHeight="1">
      <c r="A19" s="115" t="s">
        <v>453</v>
      </c>
      <c r="B19" s="115" t="s">
        <v>719</v>
      </c>
      <c r="C19" s="118" t="s">
        <v>482</v>
      </c>
      <c r="D19" s="118" t="s">
        <v>781</v>
      </c>
      <c r="E19" s="115" t="s">
        <v>424</v>
      </c>
      <c r="F19" s="122">
        <v>1</v>
      </c>
      <c r="G19" s="115" t="s">
        <v>480</v>
      </c>
      <c r="H19" s="119">
        <v>12000</v>
      </c>
      <c r="I19" s="117"/>
    </row>
    <row r="20" spans="1:9" ht="28.9" customHeight="1">
      <c r="A20" s="115" t="s">
        <v>454</v>
      </c>
      <c r="B20" s="115" t="s">
        <v>719</v>
      </c>
      <c r="C20" s="118" t="s">
        <v>482</v>
      </c>
      <c r="D20" s="118" t="s">
        <v>781</v>
      </c>
      <c r="E20" s="115" t="s">
        <v>424</v>
      </c>
      <c r="F20" s="122">
        <v>1</v>
      </c>
      <c r="G20" s="115" t="s">
        <v>480</v>
      </c>
      <c r="H20" s="119">
        <v>13000</v>
      </c>
      <c r="I20" s="117"/>
    </row>
    <row r="21" spans="1:9" ht="28.9" customHeight="1">
      <c r="A21" s="115" t="s">
        <v>456</v>
      </c>
      <c r="B21" s="115" t="s">
        <v>719</v>
      </c>
      <c r="C21" s="118" t="s">
        <v>482</v>
      </c>
      <c r="D21" s="118" t="s">
        <v>781</v>
      </c>
      <c r="E21" s="115" t="s">
        <v>424</v>
      </c>
      <c r="F21" s="122">
        <v>1</v>
      </c>
      <c r="G21" s="115" t="s">
        <v>480</v>
      </c>
      <c r="H21" s="119">
        <v>12500</v>
      </c>
      <c r="I21" s="117"/>
    </row>
    <row r="22" spans="1:9" ht="28.9" customHeight="1">
      <c r="A22" s="115" t="s">
        <v>458</v>
      </c>
      <c r="B22" s="115" t="s">
        <v>719</v>
      </c>
      <c r="C22" s="118" t="s">
        <v>482</v>
      </c>
      <c r="D22" s="118" t="s">
        <v>781</v>
      </c>
      <c r="E22" s="115" t="s">
        <v>424</v>
      </c>
      <c r="F22" s="122">
        <v>1</v>
      </c>
      <c r="G22" s="115" t="s">
        <v>480</v>
      </c>
      <c r="H22" s="119">
        <v>11000</v>
      </c>
      <c r="I22" s="117"/>
    </row>
    <row r="23" spans="1:9" ht="28.9" customHeight="1">
      <c r="A23" s="115" t="s">
        <v>459</v>
      </c>
      <c r="B23" s="115" t="s">
        <v>719</v>
      </c>
      <c r="C23" s="118" t="s">
        <v>482</v>
      </c>
      <c r="D23" s="118" t="s">
        <v>781</v>
      </c>
      <c r="E23" s="115" t="s">
        <v>424</v>
      </c>
      <c r="F23" s="122">
        <v>1</v>
      </c>
      <c r="G23" s="115" t="s">
        <v>480</v>
      </c>
      <c r="H23" s="119">
        <v>9000</v>
      </c>
      <c r="I23" s="117"/>
    </row>
    <row r="24" spans="1:9" ht="28.9" customHeight="1">
      <c r="A24" s="115" t="s">
        <v>461</v>
      </c>
      <c r="B24" s="115" t="s">
        <v>719</v>
      </c>
      <c r="C24" s="118" t="s">
        <v>482</v>
      </c>
      <c r="D24" s="118" t="s">
        <v>781</v>
      </c>
      <c r="E24" s="115" t="s">
        <v>424</v>
      </c>
      <c r="F24" s="122">
        <v>1</v>
      </c>
      <c r="G24" s="115" t="s">
        <v>480</v>
      </c>
      <c r="H24" s="119">
        <v>8000</v>
      </c>
      <c r="I24" s="117"/>
    </row>
    <row r="25" spans="1:9" ht="28.9" customHeight="1">
      <c r="A25" s="115" t="s">
        <v>463</v>
      </c>
      <c r="B25" s="115" t="s">
        <v>719</v>
      </c>
      <c r="C25" s="118" t="s">
        <v>482</v>
      </c>
      <c r="D25" s="118" t="s">
        <v>781</v>
      </c>
      <c r="E25" s="115" t="s">
        <v>424</v>
      </c>
      <c r="F25" s="122">
        <v>1</v>
      </c>
      <c r="G25" s="115" t="s">
        <v>480</v>
      </c>
      <c r="H25" s="119">
        <v>8000</v>
      </c>
      <c r="I25" s="117"/>
    </row>
    <row r="26" spans="1:9" ht="28.9" customHeight="1">
      <c r="A26" s="115" t="s">
        <v>464</v>
      </c>
      <c r="B26" s="115" t="s">
        <v>719</v>
      </c>
      <c r="C26" s="118" t="s">
        <v>482</v>
      </c>
      <c r="D26" s="118" t="s">
        <v>781</v>
      </c>
      <c r="E26" s="115" t="s">
        <v>424</v>
      </c>
      <c r="F26" s="122">
        <v>1</v>
      </c>
      <c r="G26" s="115" t="s">
        <v>480</v>
      </c>
      <c r="H26" s="119">
        <v>10000</v>
      </c>
      <c r="I26" s="117"/>
    </row>
    <row r="27" spans="1:9" ht="28.9" customHeight="1">
      <c r="A27" s="115" t="s">
        <v>466</v>
      </c>
      <c r="B27" s="115" t="s">
        <v>719</v>
      </c>
      <c r="C27" s="118" t="s">
        <v>482</v>
      </c>
      <c r="D27" s="118" t="s">
        <v>781</v>
      </c>
      <c r="E27" s="115" t="s">
        <v>424</v>
      </c>
      <c r="F27" s="122">
        <v>1</v>
      </c>
      <c r="G27" s="115" t="s">
        <v>480</v>
      </c>
      <c r="H27" s="119">
        <v>11000</v>
      </c>
      <c r="I27" s="117"/>
    </row>
    <row r="28" spans="1:9" ht="28.9" customHeight="1">
      <c r="A28" s="115" t="s">
        <v>467</v>
      </c>
      <c r="B28" s="115" t="s">
        <v>719</v>
      </c>
      <c r="C28" s="118" t="s">
        <v>482</v>
      </c>
      <c r="D28" s="118" t="s">
        <v>781</v>
      </c>
      <c r="E28" s="115" t="s">
        <v>424</v>
      </c>
      <c r="F28" s="122">
        <v>1</v>
      </c>
      <c r="G28" s="115" t="s">
        <v>480</v>
      </c>
      <c r="H28" s="119">
        <v>11000</v>
      </c>
      <c r="I28" s="117"/>
    </row>
    <row r="29" spans="1:9" ht="28.9" customHeight="1">
      <c r="A29" s="115" t="s">
        <v>468</v>
      </c>
      <c r="B29" s="115" t="s">
        <v>719</v>
      </c>
      <c r="C29" s="118" t="s">
        <v>482</v>
      </c>
      <c r="D29" s="118" t="s">
        <v>781</v>
      </c>
      <c r="E29" s="115" t="s">
        <v>424</v>
      </c>
      <c r="F29" s="122">
        <v>1</v>
      </c>
      <c r="G29" s="115" t="s">
        <v>480</v>
      </c>
      <c r="H29" s="119">
        <v>13800</v>
      </c>
      <c r="I29" s="117"/>
    </row>
    <row r="30" spans="1:9" ht="28.9" customHeight="1">
      <c r="A30" s="115" t="s">
        <v>469</v>
      </c>
      <c r="B30" s="115" t="s">
        <v>719</v>
      </c>
      <c r="C30" s="118" t="s">
        <v>482</v>
      </c>
      <c r="D30" s="118" t="s">
        <v>781</v>
      </c>
      <c r="E30" s="115" t="s">
        <v>424</v>
      </c>
      <c r="F30" s="122">
        <v>1</v>
      </c>
      <c r="G30" s="115" t="s">
        <v>480</v>
      </c>
      <c r="H30" s="119">
        <v>8000</v>
      </c>
      <c r="I30" s="117"/>
    </row>
    <row r="31" spans="1:9" ht="28.9" customHeight="1">
      <c r="A31" s="115" t="s">
        <v>471</v>
      </c>
      <c r="B31" s="115" t="s">
        <v>719</v>
      </c>
      <c r="C31" s="118" t="s">
        <v>482</v>
      </c>
      <c r="D31" s="118" t="s">
        <v>781</v>
      </c>
      <c r="E31" s="115" t="s">
        <v>424</v>
      </c>
      <c r="F31" s="122">
        <v>1</v>
      </c>
      <c r="G31" s="115" t="s">
        <v>480</v>
      </c>
      <c r="H31" s="119">
        <v>8000</v>
      </c>
      <c r="I31" s="117"/>
    </row>
    <row r="32" spans="1:9" ht="28.9" customHeight="1">
      <c r="A32" s="115" t="s">
        <v>473</v>
      </c>
      <c r="B32" s="115" t="s">
        <v>719</v>
      </c>
      <c r="C32" s="118" t="s">
        <v>482</v>
      </c>
      <c r="D32" s="118" t="s">
        <v>781</v>
      </c>
      <c r="E32" s="115" t="s">
        <v>424</v>
      </c>
      <c r="F32" s="122">
        <v>1</v>
      </c>
      <c r="G32" s="115" t="s">
        <v>480</v>
      </c>
      <c r="H32" s="119">
        <v>20000</v>
      </c>
      <c r="I32" s="117"/>
    </row>
    <row r="33" spans="1:9" ht="28.9" customHeight="1">
      <c r="A33" s="115" t="s">
        <v>474</v>
      </c>
      <c r="B33" s="115" t="s">
        <v>719</v>
      </c>
      <c r="C33" s="118" t="s">
        <v>482</v>
      </c>
      <c r="D33" s="118" t="s">
        <v>781</v>
      </c>
      <c r="E33" s="115" t="s">
        <v>424</v>
      </c>
      <c r="F33" s="122">
        <v>1</v>
      </c>
      <c r="G33" s="115" t="s">
        <v>480</v>
      </c>
      <c r="H33" s="119">
        <v>10000</v>
      </c>
      <c r="I33" s="117"/>
    </row>
    <row r="34" spans="1:9" ht="28.9" customHeight="1">
      <c r="A34" s="115" t="s">
        <v>476</v>
      </c>
      <c r="B34" s="115" t="s">
        <v>719</v>
      </c>
      <c r="C34" s="118" t="s">
        <v>482</v>
      </c>
      <c r="D34" s="118" t="s">
        <v>781</v>
      </c>
      <c r="E34" s="115" t="s">
        <v>424</v>
      </c>
      <c r="F34" s="122">
        <v>1</v>
      </c>
      <c r="G34" s="115" t="s">
        <v>480</v>
      </c>
      <c r="H34" s="119">
        <v>8000</v>
      </c>
      <c r="I34" s="117"/>
    </row>
    <row r="35" spans="1:9" ht="28.9" customHeight="1">
      <c r="A35" s="115" t="s">
        <v>478</v>
      </c>
      <c r="B35" s="115" t="s">
        <v>719</v>
      </c>
      <c r="C35" s="118" t="s">
        <v>482</v>
      </c>
      <c r="D35" s="118" t="s">
        <v>781</v>
      </c>
      <c r="E35" s="115" t="s">
        <v>424</v>
      </c>
      <c r="F35" s="122">
        <v>1</v>
      </c>
      <c r="G35" s="115" t="s">
        <v>480</v>
      </c>
      <c r="H35" s="119">
        <v>14000</v>
      </c>
      <c r="I35" s="117"/>
    </row>
    <row r="36" spans="1:9" ht="28.9" customHeight="1">
      <c r="A36" s="115" t="s">
        <v>734</v>
      </c>
      <c r="B36" s="115" t="s">
        <v>719</v>
      </c>
      <c r="C36" s="118" t="s">
        <v>482</v>
      </c>
      <c r="D36" s="118" t="s">
        <v>781</v>
      </c>
      <c r="E36" s="115" t="s">
        <v>424</v>
      </c>
      <c r="F36" s="122">
        <v>1</v>
      </c>
      <c r="G36" s="115" t="s">
        <v>480</v>
      </c>
      <c r="H36" s="119">
        <v>8000</v>
      </c>
      <c r="I36" s="117"/>
    </row>
    <row r="37" spans="1:9" ht="28.9" customHeight="1">
      <c r="A37" s="115" t="s">
        <v>732</v>
      </c>
      <c r="B37" s="115" t="s">
        <v>719</v>
      </c>
      <c r="C37" s="118" t="s">
        <v>482</v>
      </c>
      <c r="D37" s="118" t="s">
        <v>781</v>
      </c>
      <c r="E37" s="115" t="s">
        <v>424</v>
      </c>
      <c r="F37" s="122">
        <v>1</v>
      </c>
      <c r="G37" s="115" t="s">
        <v>480</v>
      </c>
      <c r="H37" s="119">
        <v>11000</v>
      </c>
      <c r="I37" s="117"/>
    </row>
    <row r="38" spans="1:9" ht="28.9" customHeight="1">
      <c r="A38" s="115" t="s">
        <v>730</v>
      </c>
      <c r="B38" s="115" t="s">
        <v>719</v>
      </c>
      <c r="C38" s="118" t="s">
        <v>482</v>
      </c>
      <c r="D38" s="118" t="s">
        <v>781</v>
      </c>
      <c r="E38" s="115" t="s">
        <v>424</v>
      </c>
      <c r="F38" s="122">
        <v>1</v>
      </c>
      <c r="G38" s="115" t="s">
        <v>480</v>
      </c>
      <c r="H38" s="119">
        <v>8000</v>
      </c>
      <c r="I38" s="117"/>
    </row>
    <row r="39" spans="1:9" ht="28.9" customHeight="1">
      <c r="A39" s="115" t="s">
        <v>728</v>
      </c>
      <c r="B39" s="115" t="s">
        <v>719</v>
      </c>
      <c r="C39" s="118" t="s">
        <v>482</v>
      </c>
      <c r="D39" s="118" t="s">
        <v>781</v>
      </c>
      <c r="E39" s="115" t="s">
        <v>424</v>
      </c>
      <c r="F39" s="122">
        <v>1</v>
      </c>
      <c r="G39" s="115" t="s">
        <v>480</v>
      </c>
      <c r="H39" s="119">
        <v>11500</v>
      </c>
      <c r="I39" s="117"/>
    </row>
    <row r="40" spans="1:9" ht="28.9" customHeight="1">
      <c r="A40" s="115" t="s">
        <v>726</v>
      </c>
      <c r="B40" s="115" t="s">
        <v>719</v>
      </c>
      <c r="C40" s="118" t="s">
        <v>482</v>
      </c>
      <c r="D40" s="118" t="s">
        <v>781</v>
      </c>
      <c r="E40" s="115" t="s">
        <v>424</v>
      </c>
      <c r="F40" s="122">
        <v>1</v>
      </c>
      <c r="G40" s="115" t="s">
        <v>480</v>
      </c>
      <c r="H40" s="119">
        <v>11000</v>
      </c>
      <c r="I40" s="117"/>
    </row>
    <row r="41" spans="1:9" ht="28.9" customHeight="1">
      <c r="A41" s="115" t="s">
        <v>724</v>
      </c>
      <c r="B41" s="115" t="s">
        <v>719</v>
      </c>
      <c r="C41" s="118" t="s">
        <v>482</v>
      </c>
      <c r="D41" s="118" t="s">
        <v>781</v>
      </c>
      <c r="E41" s="115" t="s">
        <v>424</v>
      </c>
      <c r="F41" s="122">
        <v>1</v>
      </c>
      <c r="G41" s="115" t="s">
        <v>480</v>
      </c>
      <c r="H41" s="119">
        <v>11000</v>
      </c>
      <c r="I41" s="117"/>
    </row>
    <row r="42" spans="1:9" ht="28.9" customHeight="1">
      <c r="A42" s="115" t="s">
        <v>722</v>
      </c>
      <c r="B42" s="115" t="s">
        <v>719</v>
      </c>
      <c r="C42" s="118" t="s">
        <v>482</v>
      </c>
      <c r="D42" s="118" t="s">
        <v>781</v>
      </c>
      <c r="E42" s="115" t="s">
        <v>424</v>
      </c>
      <c r="F42" s="122">
        <v>1</v>
      </c>
      <c r="G42" s="115" t="s">
        <v>480</v>
      </c>
      <c r="H42" s="119">
        <v>11000</v>
      </c>
      <c r="I42" s="117"/>
    </row>
    <row r="43" spans="1:9" ht="28.9" customHeight="1">
      <c r="A43" s="115" t="s">
        <v>720</v>
      </c>
      <c r="B43" s="115" t="s">
        <v>719</v>
      </c>
      <c r="C43" s="118" t="s">
        <v>482</v>
      </c>
      <c r="D43" s="118" t="s">
        <v>781</v>
      </c>
      <c r="E43" s="115" t="s">
        <v>424</v>
      </c>
      <c r="F43" s="122">
        <v>1</v>
      </c>
      <c r="G43" s="115" t="s">
        <v>480</v>
      </c>
      <c r="H43" s="119">
        <v>8000</v>
      </c>
      <c r="I43" s="117"/>
    </row>
    <row r="44" spans="1:9" ht="28.9" customHeight="1">
      <c r="A44" s="115" t="s">
        <v>717</v>
      </c>
      <c r="B44" s="115" t="s">
        <v>782</v>
      </c>
      <c r="C44" s="118" t="s">
        <v>701</v>
      </c>
      <c r="D44" s="118" t="s">
        <v>783</v>
      </c>
      <c r="E44" s="115" t="s">
        <v>424</v>
      </c>
      <c r="F44" s="122">
        <v>60</v>
      </c>
      <c r="G44" s="115" t="s">
        <v>699</v>
      </c>
      <c r="H44" s="119">
        <v>420000</v>
      </c>
      <c r="I44" s="117"/>
    </row>
    <row r="45" spans="1:9" ht="28.9" customHeight="1">
      <c r="A45" s="115" t="s">
        <v>715</v>
      </c>
      <c r="B45" s="115" t="s">
        <v>782</v>
      </c>
      <c r="C45" s="118" t="s">
        <v>701</v>
      </c>
      <c r="D45" s="118" t="s">
        <v>783</v>
      </c>
      <c r="E45" s="115" t="s">
        <v>424</v>
      </c>
      <c r="F45" s="122">
        <v>80</v>
      </c>
      <c r="G45" s="115" t="s">
        <v>699</v>
      </c>
      <c r="H45" s="119">
        <v>320000</v>
      </c>
      <c r="I45" s="117"/>
    </row>
    <row r="46" spans="1:9" ht="28.9" customHeight="1">
      <c r="A46" s="115" t="s">
        <v>713</v>
      </c>
      <c r="B46" s="115" t="s">
        <v>782</v>
      </c>
      <c r="C46" s="118" t="s">
        <v>701</v>
      </c>
      <c r="D46" s="118" t="s">
        <v>783</v>
      </c>
      <c r="E46" s="115" t="s">
        <v>424</v>
      </c>
      <c r="F46" s="122">
        <v>23</v>
      </c>
      <c r="G46" s="115" t="s">
        <v>699</v>
      </c>
      <c r="H46" s="119">
        <v>1420000</v>
      </c>
      <c r="I46" s="117"/>
    </row>
    <row r="47" spans="1:9" ht="28.9" customHeight="1">
      <c r="A47" s="115" t="s">
        <v>711</v>
      </c>
      <c r="B47" s="115" t="s">
        <v>782</v>
      </c>
      <c r="C47" s="118" t="s">
        <v>701</v>
      </c>
      <c r="D47" s="118" t="s">
        <v>783</v>
      </c>
      <c r="E47" s="115" t="s">
        <v>424</v>
      </c>
      <c r="F47" s="122">
        <v>142</v>
      </c>
      <c r="G47" s="115" t="s">
        <v>699</v>
      </c>
      <c r="H47" s="119">
        <v>710000</v>
      </c>
      <c r="I47" s="117"/>
    </row>
    <row r="48" spans="1:9" ht="28.9" customHeight="1">
      <c r="A48" s="115" t="s">
        <v>709</v>
      </c>
      <c r="B48" s="115" t="s">
        <v>782</v>
      </c>
      <c r="C48" s="118" t="s">
        <v>701</v>
      </c>
      <c r="D48" s="118" t="s">
        <v>783</v>
      </c>
      <c r="E48" s="115" t="s">
        <v>424</v>
      </c>
      <c r="F48" s="122">
        <v>2</v>
      </c>
      <c r="G48" s="115" t="s">
        <v>699</v>
      </c>
      <c r="H48" s="119">
        <v>20000</v>
      </c>
      <c r="I48" s="117"/>
    </row>
    <row r="49" spans="1:9" ht="28.9" customHeight="1">
      <c r="A49" s="115" t="s">
        <v>707</v>
      </c>
      <c r="B49" s="115" t="s">
        <v>782</v>
      </c>
      <c r="C49" s="118" t="s">
        <v>701</v>
      </c>
      <c r="D49" s="118" t="s">
        <v>783</v>
      </c>
      <c r="E49" s="115" t="s">
        <v>424</v>
      </c>
      <c r="F49" s="122">
        <v>20</v>
      </c>
      <c r="G49" s="115" t="s">
        <v>699</v>
      </c>
      <c r="H49" s="119">
        <v>340000</v>
      </c>
      <c r="I49" s="117"/>
    </row>
    <row r="50" spans="1:9" ht="28.9" customHeight="1">
      <c r="A50" s="115" t="s">
        <v>705</v>
      </c>
      <c r="B50" s="115" t="s">
        <v>782</v>
      </c>
      <c r="C50" s="118" t="s">
        <v>701</v>
      </c>
      <c r="D50" s="118" t="s">
        <v>783</v>
      </c>
      <c r="E50" s="115" t="s">
        <v>424</v>
      </c>
      <c r="F50" s="122">
        <v>50</v>
      </c>
      <c r="G50" s="115" t="s">
        <v>699</v>
      </c>
      <c r="H50" s="119">
        <v>1250000</v>
      </c>
      <c r="I50" s="117"/>
    </row>
    <row r="51" spans="1:9" ht="28.9" customHeight="1">
      <c r="A51" s="115" t="s">
        <v>698</v>
      </c>
      <c r="B51" s="115" t="s">
        <v>784</v>
      </c>
      <c r="C51" s="118" t="s">
        <v>701</v>
      </c>
      <c r="D51" s="118" t="s">
        <v>785</v>
      </c>
      <c r="E51" s="115" t="s">
        <v>424</v>
      </c>
      <c r="F51" s="122">
        <v>38</v>
      </c>
      <c r="G51" s="115" t="s">
        <v>699</v>
      </c>
      <c r="H51" s="119">
        <v>380000</v>
      </c>
      <c r="I51" s="117"/>
    </row>
    <row r="52" spans="1:9" ht="28.9" customHeight="1">
      <c r="A52" s="115" t="s">
        <v>696</v>
      </c>
      <c r="B52" s="115" t="s">
        <v>784</v>
      </c>
      <c r="C52" s="118" t="s">
        <v>701</v>
      </c>
      <c r="D52" s="118" t="s">
        <v>785</v>
      </c>
      <c r="E52" s="115" t="s">
        <v>424</v>
      </c>
      <c r="F52" s="122">
        <v>48</v>
      </c>
      <c r="G52" s="115" t="s">
        <v>699</v>
      </c>
      <c r="H52" s="119">
        <v>1420000</v>
      </c>
      <c r="I52" s="117"/>
    </row>
    <row r="53" spans="1:9" ht="28.9" customHeight="1">
      <c r="A53" s="115" t="s">
        <v>694</v>
      </c>
      <c r="B53" s="115" t="s">
        <v>629</v>
      </c>
      <c r="C53" s="118" t="s">
        <v>482</v>
      </c>
      <c r="D53" s="118" t="s">
        <v>781</v>
      </c>
      <c r="E53" s="115" t="s">
        <v>424</v>
      </c>
      <c r="F53" s="122">
        <v>1</v>
      </c>
      <c r="G53" s="115" t="s">
        <v>480</v>
      </c>
      <c r="H53" s="119">
        <v>11000</v>
      </c>
      <c r="I53" s="117"/>
    </row>
    <row r="54" spans="1:9" ht="28.9" customHeight="1">
      <c r="A54" s="115" t="s">
        <v>692</v>
      </c>
      <c r="B54" s="115" t="s">
        <v>629</v>
      </c>
      <c r="C54" s="118" t="s">
        <v>482</v>
      </c>
      <c r="D54" s="118" t="s">
        <v>781</v>
      </c>
      <c r="E54" s="115" t="s">
        <v>424</v>
      </c>
      <c r="F54" s="122">
        <v>1</v>
      </c>
      <c r="G54" s="115" t="s">
        <v>480</v>
      </c>
      <c r="H54" s="119">
        <v>10000</v>
      </c>
      <c r="I54" s="117"/>
    </row>
    <row r="55" spans="1:9" ht="28.9" customHeight="1">
      <c r="A55" s="115" t="s">
        <v>690</v>
      </c>
      <c r="B55" s="115" t="s">
        <v>629</v>
      </c>
      <c r="C55" s="118" t="s">
        <v>482</v>
      </c>
      <c r="D55" s="118" t="s">
        <v>781</v>
      </c>
      <c r="E55" s="115" t="s">
        <v>424</v>
      </c>
      <c r="F55" s="122">
        <v>1</v>
      </c>
      <c r="G55" s="115" t="s">
        <v>480</v>
      </c>
      <c r="H55" s="119">
        <v>11000</v>
      </c>
      <c r="I55" s="117"/>
    </row>
    <row r="56" spans="1:9" ht="28.9" customHeight="1">
      <c r="A56" s="115" t="s">
        <v>688</v>
      </c>
      <c r="B56" s="115" t="s">
        <v>629</v>
      </c>
      <c r="C56" s="118" t="s">
        <v>482</v>
      </c>
      <c r="D56" s="118" t="s">
        <v>781</v>
      </c>
      <c r="E56" s="115" t="s">
        <v>424</v>
      </c>
      <c r="F56" s="122">
        <v>1</v>
      </c>
      <c r="G56" s="115" t="s">
        <v>480</v>
      </c>
      <c r="H56" s="119">
        <v>12000</v>
      </c>
      <c r="I56" s="117"/>
    </row>
    <row r="57" spans="1:9" ht="28.9" customHeight="1">
      <c r="A57" s="115" t="s">
        <v>686</v>
      </c>
      <c r="B57" s="115" t="s">
        <v>629</v>
      </c>
      <c r="C57" s="118" t="s">
        <v>482</v>
      </c>
      <c r="D57" s="118" t="s">
        <v>781</v>
      </c>
      <c r="E57" s="115" t="s">
        <v>424</v>
      </c>
      <c r="F57" s="122">
        <v>1</v>
      </c>
      <c r="G57" s="115" t="s">
        <v>480</v>
      </c>
      <c r="H57" s="119">
        <v>12000</v>
      </c>
      <c r="I57" s="117"/>
    </row>
    <row r="58" spans="1:9" ht="28.9" customHeight="1">
      <c r="A58" s="115" t="s">
        <v>684</v>
      </c>
      <c r="B58" s="115" t="s">
        <v>629</v>
      </c>
      <c r="C58" s="118" t="s">
        <v>482</v>
      </c>
      <c r="D58" s="118" t="s">
        <v>781</v>
      </c>
      <c r="E58" s="115" t="s">
        <v>424</v>
      </c>
      <c r="F58" s="122">
        <v>1</v>
      </c>
      <c r="G58" s="115" t="s">
        <v>480</v>
      </c>
      <c r="H58" s="119">
        <v>11000</v>
      </c>
      <c r="I58" s="117"/>
    </row>
    <row r="59" spans="1:9" ht="28.9" customHeight="1">
      <c r="A59" s="115" t="s">
        <v>682</v>
      </c>
      <c r="B59" s="115" t="s">
        <v>629</v>
      </c>
      <c r="C59" s="118" t="s">
        <v>482</v>
      </c>
      <c r="D59" s="118" t="s">
        <v>781</v>
      </c>
      <c r="E59" s="115" t="s">
        <v>424</v>
      </c>
      <c r="F59" s="122">
        <v>1</v>
      </c>
      <c r="G59" s="115" t="s">
        <v>480</v>
      </c>
      <c r="H59" s="119">
        <v>8000</v>
      </c>
      <c r="I59" s="117"/>
    </row>
    <row r="60" spans="1:9" ht="28.9" customHeight="1">
      <c r="A60" s="115" t="s">
        <v>680</v>
      </c>
      <c r="B60" s="115" t="s">
        <v>629</v>
      </c>
      <c r="C60" s="118" t="s">
        <v>482</v>
      </c>
      <c r="D60" s="118" t="s">
        <v>781</v>
      </c>
      <c r="E60" s="115" t="s">
        <v>424</v>
      </c>
      <c r="F60" s="122">
        <v>1</v>
      </c>
      <c r="G60" s="115" t="s">
        <v>480</v>
      </c>
      <c r="H60" s="119">
        <v>8000</v>
      </c>
      <c r="I60" s="117"/>
    </row>
    <row r="61" spans="1:9" ht="28.9" customHeight="1">
      <c r="A61" s="115" t="s">
        <v>678</v>
      </c>
      <c r="B61" s="115" t="s">
        <v>629</v>
      </c>
      <c r="C61" s="118" t="s">
        <v>482</v>
      </c>
      <c r="D61" s="118" t="s">
        <v>781</v>
      </c>
      <c r="E61" s="115" t="s">
        <v>424</v>
      </c>
      <c r="F61" s="122">
        <v>1</v>
      </c>
      <c r="G61" s="115" t="s">
        <v>480</v>
      </c>
      <c r="H61" s="119">
        <v>8000</v>
      </c>
      <c r="I61" s="117"/>
    </row>
    <row r="62" spans="1:9" ht="28.9" customHeight="1">
      <c r="A62" s="115" t="s">
        <v>676</v>
      </c>
      <c r="B62" s="115" t="s">
        <v>629</v>
      </c>
      <c r="C62" s="118" t="s">
        <v>482</v>
      </c>
      <c r="D62" s="118" t="s">
        <v>781</v>
      </c>
      <c r="E62" s="115" t="s">
        <v>424</v>
      </c>
      <c r="F62" s="122">
        <v>1</v>
      </c>
      <c r="G62" s="115" t="s">
        <v>480</v>
      </c>
      <c r="H62" s="119">
        <v>8000</v>
      </c>
      <c r="I62" s="117"/>
    </row>
    <row r="63" spans="1:9" ht="28.9" customHeight="1">
      <c r="A63" s="115" t="s">
        <v>674</v>
      </c>
      <c r="B63" s="115" t="s">
        <v>629</v>
      </c>
      <c r="C63" s="118" t="s">
        <v>482</v>
      </c>
      <c r="D63" s="118" t="s">
        <v>781</v>
      </c>
      <c r="E63" s="115" t="s">
        <v>424</v>
      </c>
      <c r="F63" s="122">
        <v>1</v>
      </c>
      <c r="G63" s="115" t="s">
        <v>480</v>
      </c>
      <c r="H63" s="119">
        <v>8000</v>
      </c>
      <c r="I63" s="117"/>
    </row>
    <row r="64" spans="1:9" ht="28.9" customHeight="1">
      <c r="A64" s="115" t="s">
        <v>672</v>
      </c>
      <c r="B64" s="115" t="s">
        <v>629</v>
      </c>
      <c r="C64" s="118" t="s">
        <v>482</v>
      </c>
      <c r="D64" s="118" t="s">
        <v>781</v>
      </c>
      <c r="E64" s="115" t="s">
        <v>424</v>
      </c>
      <c r="F64" s="122">
        <v>1</v>
      </c>
      <c r="G64" s="115" t="s">
        <v>480</v>
      </c>
      <c r="H64" s="119">
        <v>10000</v>
      </c>
      <c r="I64" s="117"/>
    </row>
    <row r="65" spans="1:9" ht="28.9" customHeight="1">
      <c r="A65" s="115" t="s">
        <v>670</v>
      </c>
      <c r="B65" s="115" t="s">
        <v>629</v>
      </c>
      <c r="C65" s="118" t="s">
        <v>482</v>
      </c>
      <c r="D65" s="118" t="s">
        <v>781</v>
      </c>
      <c r="E65" s="115" t="s">
        <v>424</v>
      </c>
      <c r="F65" s="122">
        <v>1</v>
      </c>
      <c r="G65" s="115" t="s">
        <v>480</v>
      </c>
      <c r="H65" s="119">
        <v>8000</v>
      </c>
      <c r="I65" s="117"/>
    </row>
    <row r="66" spans="1:9" ht="28.9" customHeight="1">
      <c r="A66" s="115" t="s">
        <v>668</v>
      </c>
      <c r="B66" s="115" t="s">
        <v>629</v>
      </c>
      <c r="C66" s="118" t="s">
        <v>482</v>
      </c>
      <c r="D66" s="118" t="s">
        <v>781</v>
      </c>
      <c r="E66" s="115" t="s">
        <v>424</v>
      </c>
      <c r="F66" s="122">
        <v>1</v>
      </c>
      <c r="G66" s="115" t="s">
        <v>480</v>
      </c>
      <c r="H66" s="119">
        <v>11000</v>
      </c>
      <c r="I66" s="117"/>
    </row>
    <row r="67" spans="1:9" ht="28.9" customHeight="1">
      <c r="A67" s="115" t="s">
        <v>666</v>
      </c>
      <c r="B67" s="115" t="s">
        <v>629</v>
      </c>
      <c r="C67" s="118" t="s">
        <v>482</v>
      </c>
      <c r="D67" s="118" t="s">
        <v>781</v>
      </c>
      <c r="E67" s="115" t="s">
        <v>424</v>
      </c>
      <c r="F67" s="122">
        <v>1</v>
      </c>
      <c r="G67" s="115" t="s">
        <v>480</v>
      </c>
      <c r="H67" s="119">
        <v>8000</v>
      </c>
      <c r="I67" s="117"/>
    </row>
    <row r="68" spans="1:9" ht="28.9" customHeight="1">
      <c r="A68" s="115" t="s">
        <v>664</v>
      </c>
      <c r="B68" s="115" t="s">
        <v>629</v>
      </c>
      <c r="C68" s="118" t="s">
        <v>482</v>
      </c>
      <c r="D68" s="118" t="s">
        <v>781</v>
      </c>
      <c r="E68" s="115" t="s">
        <v>424</v>
      </c>
      <c r="F68" s="122">
        <v>1</v>
      </c>
      <c r="G68" s="115" t="s">
        <v>480</v>
      </c>
      <c r="H68" s="119">
        <v>8000</v>
      </c>
      <c r="I68" s="117"/>
    </row>
    <row r="69" spans="1:9" ht="28.9" customHeight="1">
      <c r="A69" s="115" t="s">
        <v>662</v>
      </c>
      <c r="B69" s="115" t="s">
        <v>629</v>
      </c>
      <c r="C69" s="118" t="s">
        <v>482</v>
      </c>
      <c r="D69" s="118" t="s">
        <v>781</v>
      </c>
      <c r="E69" s="115" t="s">
        <v>424</v>
      </c>
      <c r="F69" s="122">
        <v>1</v>
      </c>
      <c r="G69" s="115" t="s">
        <v>480</v>
      </c>
      <c r="H69" s="119">
        <v>12000</v>
      </c>
      <c r="I69" s="117"/>
    </row>
    <row r="70" spans="1:9" ht="28.9" customHeight="1">
      <c r="A70" s="115" t="s">
        <v>660</v>
      </c>
      <c r="B70" s="115" t="s">
        <v>629</v>
      </c>
      <c r="C70" s="118" t="s">
        <v>482</v>
      </c>
      <c r="D70" s="118" t="s">
        <v>781</v>
      </c>
      <c r="E70" s="115" t="s">
        <v>424</v>
      </c>
      <c r="F70" s="122">
        <v>1</v>
      </c>
      <c r="G70" s="115" t="s">
        <v>480</v>
      </c>
      <c r="H70" s="119">
        <v>11000</v>
      </c>
      <c r="I70" s="117"/>
    </row>
    <row r="71" spans="1:9" ht="28.9" customHeight="1">
      <c r="A71" s="115" t="s">
        <v>658</v>
      </c>
      <c r="B71" s="115" t="s">
        <v>629</v>
      </c>
      <c r="C71" s="118" t="s">
        <v>482</v>
      </c>
      <c r="D71" s="118" t="s">
        <v>781</v>
      </c>
      <c r="E71" s="115" t="s">
        <v>424</v>
      </c>
      <c r="F71" s="122">
        <v>1</v>
      </c>
      <c r="G71" s="115" t="s">
        <v>480</v>
      </c>
      <c r="H71" s="119">
        <v>15000</v>
      </c>
      <c r="I71" s="117"/>
    </row>
    <row r="72" spans="1:9" ht="28.9" customHeight="1">
      <c r="A72" s="115" t="s">
        <v>656</v>
      </c>
      <c r="B72" s="115" t="s">
        <v>629</v>
      </c>
      <c r="C72" s="118" t="s">
        <v>482</v>
      </c>
      <c r="D72" s="118" t="s">
        <v>781</v>
      </c>
      <c r="E72" s="115" t="s">
        <v>424</v>
      </c>
      <c r="F72" s="122">
        <v>1</v>
      </c>
      <c r="G72" s="115" t="s">
        <v>480</v>
      </c>
      <c r="H72" s="119">
        <v>15000</v>
      </c>
      <c r="I72" s="117"/>
    </row>
    <row r="73" spans="1:9" ht="28.9" customHeight="1">
      <c r="A73" s="115" t="s">
        <v>654</v>
      </c>
      <c r="B73" s="115" t="s">
        <v>629</v>
      </c>
      <c r="C73" s="118" t="s">
        <v>482</v>
      </c>
      <c r="D73" s="118" t="s">
        <v>781</v>
      </c>
      <c r="E73" s="115" t="s">
        <v>424</v>
      </c>
      <c r="F73" s="122">
        <v>1</v>
      </c>
      <c r="G73" s="115" t="s">
        <v>480</v>
      </c>
      <c r="H73" s="119">
        <v>11000</v>
      </c>
      <c r="I73" s="117"/>
    </row>
    <row r="74" spans="1:9" ht="28.9" customHeight="1">
      <c r="A74" s="115" t="s">
        <v>652</v>
      </c>
      <c r="B74" s="115" t="s">
        <v>629</v>
      </c>
      <c r="C74" s="118" t="s">
        <v>482</v>
      </c>
      <c r="D74" s="118" t="s">
        <v>781</v>
      </c>
      <c r="E74" s="115" t="s">
        <v>424</v>
      </c>
      <c r="F74" s="122">
        <v>1</v>
      </c>
      <c r="G74" s="115" t="s">
        <v>480</v>
      </c>
      <c r="H74" s="119">
        <v>12000</v>
      </c>
      <c r="I74" s="117"/>
    </row>
    <row r="75" spans="1:9" ht="28.9" customHeight="1">
      <c r="A75" s="115" t="s">
        <v>650</v>
      </c>
      <c r="B75" s="115" t="s">
        <v>629</v>
      </c>
      <c r="C75" s="118" t="s">
        <v>482</v>
      </c>
      <c r="D75" s="118" t="s">
        <v>781</v>
      </c>
      <c r="E75" s="115" t="s">
        <v>424</v>
      </c>
      <c r="F75" s="122">
        <v>1</v>
      </c>
      <c r="G75" s="115" t="s">
        <v>480</v>
      </c>
      <c r="H75" s="119">
        <v>12800</v>
      </c>
      <c r="I75" s="117"/>
    </row>
    <row r="76" spans="1:9" ht="28.9" customHeight="1">
      <c r="A76" s="115" t="s">
        <v>648</v>
      </c>
      <c r="B76" s="115" t="s">
        <v>629</v>
      </c>
      <c r="C76" s="118" t="s">
        <v>482</v>
      </c>
      <c r="D76" s="118" t="s">
        <v>781</v>
      </c>
      <c r="E76" s="115" t="s">
        <v>424</v>
      </c>
      <c r="F76" s="122">
        <v>1</v>
      </c>
      <c r="G76" s="115" t="s">
        <v>480</v>
      </c>
      <c r="H76" s="119">
        <v>11000</v>
      </c>
      <c r="I76" s="117"/>
    </row>
    <row r="77" spans="1:9" ht="28.9" customHeight="1">
      <c r="A77" s="115" t="s">
        <v>646</v>
      </c>
      <c r="B77" s="115" t="s">
        <v>629</v>
      </c>
      <c r="C77" s="118" t="s">
        <v>482</v>
      </c>
      <c r="D77" s="118" t="s">
        <v>781</v>
      </c>
      <c r="E77" s="115" t="s">
        <v>424</v>
      </c>
      <c r="F77" s="122">
        <v>1</v>
      </c>
      <c r="G77" s="115" t="s">
        <v>480</v>
      </c>
      <c r="H77" s="119">
        <v>12000</v>
      </c>
      <c r="I77" s="117"/>
    </row>
    <row r="78" spans="1:9" ht="28.9" customHeight="1">
      <c r="A78" s="115" t="s">
        <v>644</v>
      </c>
      <c r="B78" s="115" t="s">
        <v>629</v>
      </c>
      <c r="C78" s="118" t="s">
        <v>482</v>
      </c>
      <c r="D78" s="118" t="s">
        <v>781</v>
      </c>
      <c r="E78" s="115" t="s">
        <v>424</v>
      </c>
      <c r="F78" s="122">
        <v>1</v>
      </c>
      <c r="G78" s="115" t="s">
        <v>480</v>
      </c>
      <c r="H78" s="119">
        <v>8000</v>
      </c>
      <c r="I78" s="117"/>
    </row>
    <row r="79" spans="1:9" ht="28.9" customHeight="1">
      <c r="A79" s="115" t="s">
        <v>642</v>
      </c>
      <c r="B79" s="115" t="s">
        <v>629</v>
      </c>
      <c r="C79" s="118" t="s">
        <v>482</v>
      </c>
      <c r="D79" s="118" t="s">
        <v>781</v>
      </c>
      <c r="E79" s="115" t="s">
        <v>424</v>
      </c>
      <c r="F79" s="122">
        <v>1</v>
      </c>
      <c r="G79" s="115" t="s">
        <v>480</v>
      </c>
      <c r="H79" s="119">
        <v>8000</v>
      </c>
      <c r="I79" s="117"/>
    </row>
    <row r="80" spans="1:9" ht="28.9" customHeight="1">
      <c r="A80" s="115" t="s">
        <v>640</v>
      </c>
      <c r="B80" s="115" t="s">
        <v>629</v>
      </c>
      <c r="C80" s="118" t="s">
        <v>482</v>
      </c>
      <c r="D80" s="118" t="s">
        <v>781</v>
      </c>
      <c r="E80" s="115" t="s">
        <v>424</v>
      </c>
      <c r="F80" s="122">
        <v>1</v>
      </c>
      <c r="G80" s="115" t="s">
        <v>480</v>
      </c>
      <c r="H80" s="119">
        <v>12800</v>
      </c>
      <c r="I80" s="117"/>
    </row>
    <row r="81" spans="1:9" ht="28.9" customHeight="1">
      <c r="A81" s="115" t="s">
        <v>638</v>
      </c>
      <c r="B81" s="115" t="s">
        <v>629</v>
      </c>
      <c r="C81" s="118" t="s">
        <v>482</v>
      </c>
      <c r="D81" s="118" t="s">
        <v>781</v>
      </c>
      <c r="E81" s="115" t="s">
        <v>424</v>
      </c>
      <c r="F81" s="122">
        <v>1</v>
      </c>
      <c r="G81" s="115" t="s">
        <v>480</v>
      </c>
      <c r="H81" s="119">
        <v>17000</v>
      </c>
      <c r="I81" s="117"/>
    </row>
    <row r="82" spans="1:9" ht="28.9" customHeight="1">
      <c r="A82" s="115" t="s">
        <v>636</v>
      </c>
      <c r="B82" s="115" t="s">
        <v>629</v>
      </c>
      <c r="C82" s="118" t="s">
        <v>482</v>
      </c>
      <c r="D82" s="118" t="s">
        <v>781</v>
      </c>
      <c r="E82" s="115" t="s">
        <v>424</v>
      </c>
      <c r="F82" s="122">
        <v>1</v>
      </c>
      <c r="G82" s="115" t="s">
        <v>480</v>
      </c>
      <c r="H82" s="119">
        <v>12000</v>
      </c>
      <c r="I82" s="117"/>
    </row>
    <row r="83" spans="1:9" ht="28.9" customHeight="1">
      <c r="A83" s="115" t="s">
        <v>634</v>
      </c>
      <c r="B83" s="115" t="s">
        <v>629</v>
      </c>
      <c r="C83" s="118" t="s">
        <v>482</v>
      </c>
      <c r="D83" s="118" t="s">
        <v>781</v>
      </c>
      <c r="E83" s="115" t="s">
        <v>424</v>
      </c>
      <c r="F83" s="122">
        <v>1</v>
      </c>
      <c r="G83" s="115" t="s">
        <v>480</v>
      </c>
      <c r="H83" s="119">
        <v>13000</v>
      </c>
      <c r="I83" s="117"/>
    </row>
    <row r="84" spans="1:9" ht="28.9" customHeight="1">
      <c r="A84" s="115" t="s">
        <v>632</v>
      </c>
      <c r="B84" s="115" t="s">
        <v>629</v>
      </c>
      <c r="C84" s="118" t="s">
        <v>482</v>
      </c>
      <c r="D84" s="118" t="s">
        <v>781</v>
      </c>
      <c r="E84" s="115" t="s">
        <v>424</v>
      </c>
      <c r="F84" s="122">
        <v>1</v>
      </c>
      <c r="G84" s="115" t="s">
        <v>480</v>
      </c>
      <c r="H84" s="119">
        <v>13000</v>
      </c>
      <c r="I84" s="117"/>
    </row>
    <row r="85" spans="1:9" ht="28.9" customHeight="1">
      <c r="A85" s="115" t="s">
        <v>630</v>
      </c>
      <c r="B85" s="115" t="s">
        <v>629</v>
      </c>
      <c r="C85" s="118" t="s">
        <v>482</v>
      </c>
      <c r="D85" s="118" t="s">
        <v>781</v>
      </c>
      <c r="E85" s="115" t="s">
        <v>424</v>
      </c>
      <c r="F85" s="122">
        <v>1</v>
      </c>
      <c r="G85" s="115" t="s">
        <v>480</v>
      </c>
      <c r="H85" s="119">
        <v>8000</v>
      </c>
      <c r="I85" s="117"/>
    </row>
    <row r="86" spans="1:9" ht="28.9" customHeight="1">
      <c r="A86" s="115" t="s">
        <v>627</v>
      </c>
      <c r="B86" s="115" t="s">
        <v>629</v>
      </c>
      <c r="C86" s="118" t="s">
        <v>482</v>
      </c>
      <c r="D86" s="118" t="s">
        <v>781</v>
      </c>
      <c r="E86" s="115" t="s">
        <v>424</v>
      </c>
      <c r="F86" s="122">
        <v>1</v>
      </c>
      <c r="G86" s="115" t="s">
        <v>480</v>
      </c>
      <c r="H86" s="119">
        <v>8000</v>
      </c>
      <c r="I86" s="117"/>
    </row>
    <row r="87" spans="1:9" ht="28.9" customHeight="1">
      <c r="A87" s="115" t="s">
        <v>625</v>
      </c>
      <c r="B87" s="115" t="s">
        <v>629</v>
      </c>
      <c r="C87" s="118" t="s">
        <v>482</v>
      </c>
      <c r="D87" s="118" t="s">
        <v>781</v>
      </c>
      <c r="E87" s="115" t="s">
        <v>424</v>
      </c>
      <c r="F87" s="122">
        <v>1</v>
      </c>
      <c r="G87" s="115" t="s">
        <v>480</v>
      </c>
      <c r="H87" s="119">
        <v>8000</v>
      </c>
      <c r="I87" s="117"/>
    </row>
    <row r="88" spans="1:9" ht="28.9" customHeight="1">
      <c r="A88" s="115" t="s">
        <v>623</v>
      </c>
      <c r="B88" s="115" t="s">
        <v>558</v>
      </c>
      <c r="C88" s="118" t="s">
        <v>482</v>
      </c>
      <c r="D88" s="118" t="s">
        <v>781</v>
      </c>
      <c r="E88" s="115" t="s">
        <v>424</v>
      </c>
      <c r="F88" s="122">
        <v>1</v>
      </c>
      <c r="G88" s="115" t="s">
        <v>480</v>
      </c>
      <c r="H88" s="119">
        <v>9900</v>
      </c>
      <c r="I88" s="117"/>
    </row>
    <row r="89" spans="1:9" ht="28.9" customHeight="1">
      <c r="A89" s="115" t="s">
        <v>621</v>
      </c>
      <c r="B89" s="115" t="s">
        <v>558</v>
      </c>
      <c r="C89" s="118" t="s">
        <v>482</v>
      </c>
      <c r="D89" s="118" t="s">
        <v>781</v>
      </c>
      <c r="E89" s="115" t="s">
        <v>424</v>
      </c>
      <c r="F89" s="122">
        <v>1</v>
      </c>
      <c r="G89" s="115" t="s">
        <v>480</v>
      </c>
      <c r="H89" s="119">
        <v>15000</v>
      </c>
      <c r="I89" s="117"/>
    </row>
    <row r="90" spans="1:9" ht="28.9" customHeight="1">
      <c r="A90" s="115" t="s">
        <v>619</v>
      </c>
      <c r="B90" s="115" t="s">
        <v>558</v>
      </c>
      <c r="C90" s="118" t="s">
        <v>482</v>
      </c>
      <c r="D90" s="118" t="s">
        <v>781</v>
      </c>
      <c r="E90" s="115" t="s">
        <v>424</v>
      </c>
      <c r="F90" s="122">
        <v>1</v>
      </c>
      <c r="G90" s="115" t="s">
        <v>480</v>
      </c>
      <c r="H90" s="119">
        <v>13000</v>
      </c>
      <c r="I90" s="117"/>
    </row>
    <row r="91" spans="1:9" ht="28.9" customHeight="1">
      <c r="A91" s="115" t="s">
        <v>617</v>
      </c>
      <c r="B91" s="115" t="s">
        <v>558</v>
      </c>
      <c r="C91" s="118" t="s">
        <v>482</v>
      </c>
      <c r="D91" s="118" t="s">
        <v>781</v>
      </c>
      <c r="E91" s="115" t="s">
        <v>424</v>
      </c>
      <c r="F91" s="122">
        <v>1</v>
      </c>
      <c r="G91" s="115" t="s">
        <v>480</v>
      </c>
      <c r="H91" s="119">
        <v>8800</v>
      </c>
      <c r="I91" s="117"/>
    </row>
    <row r="92" spans="1:9" ht="28.9" customHeight="1">
      <c r="A92" s="115" t="s">
        <v>615</v>
      </c>
      <c r="B92" s="115" t="s">
        <v>558</v>
      </c>
      <c r="C92" s="118" t="s">
        <v>482</v>
      </c>
      <c r="D92" s="118" t="s">
        <v>781</v>
      </c>
      <c r="E92" s="115" t="s">
        <v>424</v>
      </c>
      <c r="F92" s="122">
        <v>1</v>
      </c>
      <c r="G92" s="115" t="s">
        <v>480</v>
      </c>
      <c r="H92" s="119">
        <v>9000</v>
      </c>
      <c r="I92" s="117"/>
    </row>
    <row r="93" spans="1:9" ht="28.9" customHeight="1">
      <c r="A93" s="115" t="s">
        <v>613</v>
      </c>
      <c r="B93" s="115" t="s">
        <v>558</v>
      </c>
      <c r="C93" s="118" t="s">
        <v>482</v>
      </c>
      <c r="D93" s="118" t="s">
        <v>781</v>
      </c>
      <c r="E93" s="115" t="s">
        <v>424</v>
      </c>
      <c r="F93" s="122">
        <v>1</v>
      </c>
      <c r="G93" s="115" t="s">
        <v>480</v>
      </c>
      <c r="H93" s="119">
        <v>8000</v>
      </c>
      <c r="I93" s="117"/>
    </row>
    <row r="94" spans="1:9" ht="28.9" customHeight="1">
      <c r="A94" s="115" t="s">
        <v>611</v>
      </c>
      <c r="B94" s="115" t="s">
        <v>558</v>
      </c>
      <c r="C94" s="118" t="s">
        <v>482</v>
      </c>
      <c r="D94" s="118" t="s">
        <v>781</v>
      </c>
      <c r="E94" s="115" t="s">
        <v>424</v>
      </c>
      <c r="F94" s="122">
        <v>1</v>
      </c>
      <c r="G94" s="115" t="s">
        <v>480</v>
      </c>
      <c r="H94" s="119">
        <v>8000</v>
      </c>
      <c r="I94" s="117"/>
    </row>
    <row r="95" spans="1:9" ht="28.9" customHeight="1">
      <c r="A95" s="115" t="s">
        <v>609</v>
      </c>
      <c r="B95" s="115" t="s">
        <v>558</v>
      </c>
      <c r="C95" s="118" t="s">
        <v>482</v>
      </c>
      <c r="D95" s="118" t="s">
        <v>781</v>
      </c>
      <c r="E95" s="115" t="s">
        <v>424</v>
      </c>
      <c r="F95" s="122">
        <v>1</v>
      </c>
      <c r="G95" s="115" t="s">
        <v>480</v>
      </c>
      <c r="H95" s="119">
        <v>10000</v>
      </c>
      <c r="I95" s="117"/>
    </row>
    <row r="96" spans="1:9" ht="28.9" customHeight="1">
      <c r="A96" s="115" t="s">
        <v>607</v>
      </c>
      <c r="B96" s="115" t="s">
        <v>558</v>
      </c>
      <c r="C96" s="118" t="s">
        <v>482</v>
      </c>
      <c r="D96" s="118" t="s">
        <v>781</v>
      </c>
      <c r="E96" s="115" t="s">
        <v>424</v>
      </c>
      <c r="F96" s="122">
        <v>1</v>
      </c>
      <c r="G96" s="115" t="s">
        <v>480</v>
      </c>
      <c r="H96" s="119">
        <v>8000</v>
      </c>
      <c r="I96" s="117"/>
    </row>
    <row r="97" spans="1:9" ht="28.9" customHeight="1">
      <c r="A97" s="115" t="s">
        <v>605</v>
      </c>
      <c r="B97" s="115" t="s">
        <v>558</v>
      </c>
      <c r="C97" s="118" t="s">
        <v>482</v>
      </c>
      <c r="D97" s="118" t="s">
        <v>781</v>
      </c>
      <c r="E97" s="115" t="s">
        <v>424</v>
      </c>
      <c r="F97" s="122">
        <v>1</v>
      </c>
      <c r="G97" s="115" t="s">
        <v>480</v>
      </c>
      <c r="H97" s="119">
        <v>8000</v>
      </c>
      <c r="I97" s="117"/>
    </row>
    <row r="98" spans="1:9" ht="28.9" customHeight="1">
      <c r="A98" s="115" t="s">
        <v>603</v>
      </c>
      <c r="B98" s="115" t="s">
        <v>558</v>
      </c>
      <c r="C98" s="118" t="s">
        <v>482</v>
      </c>
      <c r="D98" s="118" t="s">
        <v>781</v>
      </c>
      <c r="E98" s="115" t="s">
        <v>424</v>
      </c>
      <c r="F98" s="122">
        <v>1</v>
      </c>
      <c r="G98" s="115" t="s">
        <v>480</v>
      </c>
      <c r="H98" s="119">
        <v>11000</v>
      </c>
      <c r="I98" s="117"/>
    </row>
    <row r="99" spans="1:9" ht="28.9" customHeight="1">
      <c r="A99" s="115" t="s">
        <v>601</v>
      </c>
      <c r="B99" s="115" t="s">
        <v>558</v>
      </c>
      <c r="C99" s="118" t="s">
        <v>482</v>
      </c>
      <c r="D99" s="118" t="s">
        <v>781</v>
      </c>
      <c r="E99" s="115" t="s">
        <v>424</v>
      </c>
      <c r="F99" s="122">
        <v>1</v>
      </c>
      <c r="G99" s="115" t="s">
        <v>480</v>
      </c>
      <c r="H99" s="119">
        <v>8000</v>
      </c>
      <c r="I99" s="117"/>
    </row>
    <row r="100" spans="1:9" ht="28.9" customHeight="1">
      <c r="A100" s="115" t="s">
        <v>599</v>
      </c>
      <c r="B100" s="115" t="s">
        <v>558</v>
      </c>
      <c r="C100" s="118" t="s">
        <v>482</v>
      </c>
      <c r="D100" s="118" t="s">
        <v>781</v>
      </c>
      <c r="E100" s="115" t="s">
        <v>424</v>
      </c>
      <c r="F100" s="122">
        <v>1</v>
      </c>
      <c r="G100" s="115" t="s">
        <v>480</v>
      </c>
      <c r="H100" s="119">
        <v>8000</v>
      </c>
      <c r="I100" s="117"/>
    </row>
    <row r="101" spans="1:9" ht="28.9" customHeight="1">
      <c r="A101" s="115" t="s">
        <v>597</v>
      </c>
      <c r="B101" s="115" t="s">
        <v>558</v>
      </c>
      <c r="C101" s="118" t="s">
        <v>482</v>
      </c>
      <c r="D101" s="118" t="s">
        <v>781</v>
      </c>
      <c r="E101" s="115" t="s">
        <v>424</v>
      </c>
      <c r="F101" s="122">
        <v>1</v>
      </c>
      <c r="G101" s="115" t="s">
        <v>480</v>
      </c>
      <c r="H101" s="119">
        <v>13000</v>
      </c>
      <c r="I101" s="117"/>
    </row>
    <row r="102" spans="1:9" ht="28.9" customHeight="1">
      <c r="A102" s="115" t="s">
        <v>595</v>
      </c>
      <c r="B102" s="115" t="s">
        <v>558</v>
      </c>
      <c r="C102" s="118" t="s">
        <v>482</v>
      </c>
      <c r="D102" s="118" t="s">
        <v>781</v>
      </c>
      <c r="E102" s="115" t="s">
        <v>424</v>
      </c>
      <c r="F102" s="122">
        <v>1</v>
      </c>
      <c r="G102" s="115" t="s">
        <v>480</v>
      </c>
      <c r="H102" s="119">
        <v>11000</v>
      </c>
      <c r="I102" s="117"/>
    </row>
    <row r="103" spans="1:9" ht="28.9" customHeight="1">
      <c r="A103" s="115" t="s">
        <v>593</v>
      </c>
      <c r="B103" s="115" t="s">
        <v>558</v>
      </c>
      <c r="C103" s="118" t="s">
        <v>482</v>
      </c>
      <c r="D103" s="118" t="s">
        <v>781</v>
      </c>
      <c r="E103" s="115" t="s">
        <v>424</v>
      </c>
      <c r="F103" s="122">
        <v>1</v>
      </c>
      <c r="G103" s="115" t="s">
        <v>480</v>
      </c>
      <c r="H103" s="119">
        <v>6500</v>
      </c>
      <c r="I103" s="117"/>
    </row>
    <row r="104" spans="1:9" ht="28.9" customHeight="1">
      <c r="A104" s="115" t="s">
        <v>591</v>
      </c>
      <c r="B104" s="115" t="s">
        <v>558</v>
      </c>
      <c r="C104" s="118" t="s">
        <v>482</v>
      </c>
      <c r="D104" s="118" t="s">
        <v>781</v>
      </c>
      <c r="E104" s="115" t="s">
        <v>424</v>
      </c>
      <c r="F104" s="122">
        <v>1</v>
      </c>
      <c r="G104" s="115" t="s">
        <v>480</v>
      </c>
      <c r="H104" s="119">
        <v>12000</v>
      </c>
      <c r="I104" s="117"/>
    </row>
    <row r="105" spans="1:9" ht="28.9" customHeight="1">
      <c r="A105" s="115" t="s">
        <v>589</v>
      </c>
      <c r="B105" s="115" t="s">
        <v>558</v>
      </c>
      <c r="C105" s="118" t="s">
        <v>482</v>
      </c>
      <c r="D105" s="118" t="s">
        <v>781</v>
      </c>
      <c r="E105" s="115" t="s">
        <v>424</v>
      </c>
      <c r="F105" s="122">
        <v>1</v>
      </c>
      <c r="G105" s="115" t="s">
        <v>480</v>
      </c>
      <c r="H105" s="119">
        <v>12000</v>
      </c>
      <c r="I105" s="117"/>
    </row>
    <row r="106" spans="1:9" ht="28.9" customHeight="1">
      <c r="A106" s="115" t="s">
        <v>587</v>
      </c>
      <c r="B106" s="115" t="s">
        <v>558</v>
      </c>
      <c r="C106" s="118" t="s">
        <v>482</v>
      </c>
      <c r="D106" s="118" t="s">
        <v>781</v>
      </c>
      <c r="E106" s="115" t="s">
        <v>424</v>
      </c>
      <c r="F106" s="122">
        <v>1</v>
      </c>
      <c r="G106" s="115" t="s">
        <v>480</v>
      </c>
      <c r="H106" s="119">
        <v>13000</v>
      </c>
      <c r="I106" s="117"/>
    </row>
    <row r="107" spans="1:9" ht="28.9" customHeight="1">
      <c r="A107" s="115" t="s">
        <v>585</v>
      </c>
      <c r="B107" s="115" t="s">
        <v>558</v>
      </c>
      <c r="C107" s="118" t="s">
        <v>482</v>
      </c>
      <c r="D107" s="118" t="s">
        <v>781</v>
      </c>
      <c r="E107" s="115" t="s">
        <v>424</v>
      </c>
      <c r="F107" s="122">
        <v>1</v>
      </c>
      <c r="G107" s="115" t="s">
        <v>480</v>
      </c>
      <c r="H107" s="119">
        <v>13000</v>
      </c>
      <c r="I107" s="117"/>
    </row>
    <row r="108" spans="1:9" ht="28.9" customHeight="1">
      <c r="A108" s="115" t="s">
        <v>583</v>
      </c>
      <c r="B108" s="115" t="s">
        <v>558</v>
      </c>
      <c r="C108" s="118" t="s">
        <v>482</v>
      </c>
      <c r="D108" s="118" t="s">
        <v>781</v>
      </c>
      <c r="E108" s="115" t="s">
        <v>424</v>
      </c>
      <c r="F108" s="122">
        <v>1</v>
      </c>
      <c r="G108" s="115" t="s">
        <v>480</v>
      </c>
      <c r="H108" s="119">
        <v>9000</v>
      </c>
      <c r="I108" s="117"/>
    </row>
    <row r="109" spans="1:9" ht="28.9" customHeight="1">
      <c r="A109" s="115" t="s">
        <v>581</v>
      </c>
      <c r="B109" s="115" t="s">
        <v>558</v>
      </c>
      <c r="C109" s="118" t="s">
        <v>482</v>
      </c>
      <c r="D109" s="118" t="s">
        <v>781</v>
      </c>
      <c r="E109" s="115" t="s">
        <v>424</v>
      </c>
      <c r="F109" s="122">
        <v>1</v>
      </c>
      <c r="G109" s="115" t="s">
        <v>480</v>
      </c>
      <c r="H109" s="119">
        <v>7500</v>
      </c>
      <c r="I109" s="117"/>
    </row>
    <row r="110" spans="1:9" ht="28.9" customHeight="1">
      <c r="A110" s="115" t="s">
        <v>579</v>
      </c>
      <c r="B110" s="115" t="s">
        <v>558</v>
      </c>
      <c r="C110" s="118" t="s">
        <v>482</v>
      </c>
      <c r="D110" s="118" t="s">
        <v>781</v>
      </c>
      <c r="E110" s="115" t="s">
        <v>424</v>
      </c>
      <c r="F110" s="122">
        <v>1</v>
      </c>
      <c r="G110" s="115" t="s">
        <v>480</v>
      </c>
      <c r="H110" s="119">
        <v>10000</v>
      </c>
      <c r="I110" s="117"/>
    </row>
    <row r="111" spans="1:9" ht="28.9" customHeight="1">
      <c r="A111" s="115" t="s">
        <v>577</v>
      </c>
      <c r="B111" s="115" t="s">
        <v>558</v>
      </c>
      <c r="C111" s="118" t="s">
        <v>482</v>
      </c>
      <c r="D111" s="118" t="s">
        <v>781</v>
      </c>
      <c r="E111" s="115" t="s">
        <v>424</v>
      </c>
      <c r="F111" s="122">
        <v>1</v>
      </c>
      <c r="G111" s="115" t="s">
        <v>480</v>
      </c>
      <c r="H111" s="119">
        <v>14000</v>
      </c>
      <c r="I111" s="117"/>
    </row>
    <row r="112" spans="1:9" ht="28.9" customHeight="1">
      <c r="A112" s="115" t="s">
        <v>575</v>
      </c>
      <c r="B112" s="115" t="s">
        <v>558</v>
      </c>
      <c r="C112" s="118" t="s">
        <v>482</v>
      </c>
      <c r="D112" s="118" t="s">
        <v>781</v>
      </c>
      <c r="E112" s="115" t="s">
        <v>424</v>
      </c>
      <c r="F112" s="122">
        <v>1</v>
      </c>
      <c r="G112" s="115" t="s">
        <v>480</v>
      </c>
      <c r="H112" s="119">
        <v>11000</v>
      </c>
      <c r="I112" s="117"/>
    </row>
    <row r="113" spans="1:9" ht="28.9" customHeight="1">
      <c r="A113" s="115" t="s">
        <v>573</v>
      </c>
      <c r="B113" s="115" t="s">
        <v>558</v>
      </c>
      <c r="C113" s="118" t="s">
        <v>482</v>
      </c>
      <c r="D113" s="118" t="s">
        <v>781</v>
      </c>
      <c r="E113" s="115" t="s">
        <v>424</v>
      </c>
      <c r="F113" s="122">
        <v>1</v>
      </c>
      <c r="G113" s="115" t="s">
        <v>480</v>
      </c>
      <c r="H113" s="119">
        <v>8100</v>
      </c>
      <c r="I113" s="117"/>
    </row>
    <row r="114" spans="1:9" ht="28.9" customHeight="1">
      <c r="A114" s="115" t="s">
        <v>571</v>
      </c>
      <c r="B114" s="115" t="s">
        <v>558</v>
      </c>
      <c r="C114" s="118" t="s">
        <v>482</v>
      </c>
      <c r="D114" s="118" t="s">
        <v>781</v>
      </c>
      <c r="E114" s="115" t="s">
        <v>424</v>
      </c>
      <c r="F114" s="122">
        <v>1</v>
      </c>
      <c r="G114" s="115" t="s">
        <v>480</v>
      </c>
      <c r="H114" s="119">
        <v>10000</v>
      </c>
      <c r="I114" s="117"/>
    </row>
    <row r="115" spans="1:9" ht="28.9" customHeight="1">
      <c r="A115" s="115" t="s">
        <v>569</v>
      </c>
      <c r="B115" s="115" t="s">
        <v>558</v>
      </c>
      <c r="C115" s="118" t="s">
        <v>482</v>
      </c>
      <c r="D115" s="118" t="s">
        <v>781</v>
      </c>
      <c r="E115" s="115" t="s">
        <v>424</v>
      </c>
      <c r="F115" s="122">
        <v>1</v>
      </c>
      <c r="G115" s="115" t="s">
        <v>480</v>
      </c>
      <c r="H115" s="119">
        <v>8000</v>
      </c>
      <c r="I115" s="117"/>
    </row>
    <row r="116" spans="1:9" ht="28.9" customHeight="1">
      <c r="A116" s="115" t="s">
        <v>567</v>
      </c>
      <c r="B116" s="115" t="s">
        <v>558</v>
      </c>
      <c r="C116" s="118" t="s">
        <v>482</v>
      </c>
      <c r="D116" s="118" t="s">
        <v>781</v>
      </c>
      <c r="E116" s="115" t="s">
        <v>424</v>
      </c>
      <c r="F116" s="122">
        <v>1</v>
      </c>
      <c r="G116" s="115" t="s">
        <v>480</v>
      </c>
      <c r="H116" s="119">
        <v>8000</v>
      </c>
      <c r="I116" s="117"/>
    </row>
    <row r="117" spans="1:9" ht="28.9" customHeight="1">
      <c r="A117" s="115" t="s">
        <v>565</v>
      </c>
      <c r="B117" s="115" t="s">
        <v>558</v>
      </c>
      <c r="C117" s="118" t="s">
        <v>482</v>
      </c>
      <c r="D117" s="118" t="s">
        <v>781</v>
      </c>
      <c r="E117" s="115" t="s">
        <v>424</v>
      </c>
      <c r="F117" s="122">
        <v>1</v>
      </c>
      <c r="G117" s="115" t="s">
        <v>480</v>
      </c>
      <c r="H117" s="119">
        <v>13000</v>
      </c>
      <c r="I117" s="117"/>
    </row>
    <row r="118" spans="1:9" ht="28.9" customHeight="1">
      <c r="A118" s="115" t="s">
        <v>563</v>
      </c>
      <c r="B118" s="115" t="s">
        <v>558</v>
      </c>
      <c r="C118" s="118" t="s">
        <v>482</v>
      </c>
      <c r="D118" s="118" t="s">
        <v>781</v>
      </c>
      <c r="E118" s="115" t="s">
        <v>424</v>
      </c>
      <c r="F118" s="122">
        <v>1</v>
      </c>
      <c r="G118" s="115" t="s">
        <v>480</v>
      </c>
      <c r="H118" s="119">
        <v>12000</v>
      </c>
      <c r="I118" s="117"/>
    </row>
    <row r="119" spans="1:9" ht="28.9" customHeight="1">
      <c r="A119" s="115" t="s">
        <v>561</v>
      </c>
      <c r="B119" s="115" t="s">
        <v>558</v>
      </c>
      <c r="C119" s="118" t="s">
        <v>482</v>
      </c>
      <c r="D119" s="118" t="s">
        <v>781</v>
      </c>
      <c r="E119" s="115" t="s">
        <v>424</v>
      </c>
      <c r="F119" s="122">
        <v>1</v>
      </c>
      <c r="G119" s="115" t="s">
        <v>480</v>
      </c>
      <c r="H119" s="119">
        <v>14000</v>
      </c>
      <c r="I119" s="117"/>
    </row>
    <row r="120" spans="1:9" ht="28.9" customHeight="1">
      <c r="A120" s="115" t="s">
        <v>559</v>
      </c>
      <c r="B120" s="115" t="s">
        <v>558</v>
      </c>
      <c r="C120" s="118" t="s">
        <v>482</v>
      </c>
      <c r="D120" s="118" t="s">
        <v>781</v>
      </c>
      <c r="E120" s="115" t="s">
        <v>424</v>
      </c>
      <c r="F120" s="122">
        <v>1</v>
      </c>
      <c r="G120" s="115" t="s">
        <v>480</v>
      </c>
      <c r="H120" s="119">
        <v>12000</v>
      </c>
      <c r="I120" s="117"/>
    </row>
    <row r="121" spans="1:9" ht="28.9" customHeight="1">
      <c r="A121" s="115" t="s">
        <v>556</v>
      </c>
      <c r="B121" s="115" t="s">
        <v>558</v>
      </c>
      <c r="C121" s="118" t="s">
        <v>482</v>
      </c>
      <c r="D121" s="118" t="s">
        <v>781</v>
      </c>
      <c r="E121" s="115" t="s">
        <v>424</v>
      </c>
      <c r="F121" s="122">
        <v>1</v>
      </c>
      <c r="G121" s="115" t="s">
        <v>480</v>
      </c>
      <c r="H121" s="119">
        <v>13000</v>
      </c>
      <c r="I121" s="117"/>
    </row>
    <row r="122" spans="1:9" ht="28.9" customHeight="1">
      <c r="A122" s="115" t="s">
        <v>554</v>
      </c>
      <c r="B122" s="115" t="s">
        <v>558</v>
      </c>
      <c r="C122" s="118" t="s">
        <v>482</v>
      </c>
      <c r="D122" s="118" t="s">
        <v>781</v>
      </c>
      <c r="E122" s="115" t="s">
        <v>424</v>
      </c>
      <c r="F122" s="122">
        <v>1</v>
      </c>
      <c r="G122" s="115" t="s">
        <v>480</v>
      </c>
      <c r="H122" s="119">
        <v>12000</v>
      </c>
      <c r="I122" s="117"/>
    </row>
    <row r="123" spans="1:9" ht="28.9" customHeight="1">
      <c r="A123" s="115" t="s">
        <v>552</v>
      </c>
      <c r="B123" s="115" t="s">
        <v>487</v>
      </c>
      <c r="C123" s="118" t="s">
        <v>482</v>
      </c>
      <c r="D123" s="118" t="s">
        <v>781</v>
      </c>
      <c r="E123" s="115" t="s">
        <v>424</v>
      </c>
      <c r="F123" s="122">
        <v>1</v>
      </c>
      <c r="G123" s="115" t="s">
        <v>480</v>
      </c>
      <c r="H123" s="119">
        <v>10000</v>
      </c>
      <c r="I123" s="117"/>
    </row>
    <row r="124" spans="1:9" ht="28.9" customHeight="1">
      <c r="A124" s="115" t="s">
        <v>550</v>
      </c>
      <c r="B124" s="115" t="s">
        <v>487</v>
      </c>
      <c r="C124" s="118" t="s">
        <v>482</v>
      </c>
      <c r="D124" s="118" t="s">
        <v>781</v>
      </c>
      <c r="E124" s="115" t="s">
        <v>424</v>
      </c>
      <c r="F124" s="122">
        <v>1</v>
      </c>
      <c r="G124" s="115" t="s">
        <v>480</v>
      </c>
      <c r="H124" s="119">
        <v>12000</v>
      </c>
      <c r="I124" s="117"/>
    </row>
    <row r="125" spans="1:9" ht="28.9" customHeight="1">
      <c r="A125" s="115" t="s">
        <v>548</v>
      </c>
      <c r="B125" s="115" t="s">
        <v>487</v>
      </c>
      <c r="C125" s="118" t="s">
        <v>482</v>
      </c>
      <c r="D125" s="118" t="s">
        <v>781</v>
      </c>
      <c r="E125" s="115" t="s">
        <v>424</v>
      </c>
      <c r="F125" s="122">
        <v>1</v>
      </c>
      <c r="G125" s="115" t="s">
        <v>480</v>
      </c>
      <c r="H125" s="119">
        <v>11000</v>
      </c>
      <c r="I125" s="117"/>
    </row>
    <row r="126" spans="1:9" ht="28.9" customHeight="1">
      <c r="A126" s="115" t="s">
        <v>546</v>
      </c>
      <c r="B126" s="115" t="s">
        <v>487</v>
      </c>
      <c r="C126" s="118" t="s">
        <v>482</v>
      </c>
      <c r="D126" s="118" t="s">
        <v>781</v>
      </c>
      <c r="E126" s="115" t="s">
        <v>424</v>
      </c>
      <c r="F126" s="122">
        <v>1</v>
      </c>
      <c r="G126" s="115" t="s">
        <v>480</v>
      </c>
      <c r="H126" s="119">
        <v>13000</v>
      </c>
      <c r="I126" s="117"/>
    </row>
    <row r="127" spans="1:9" ht="28.9" customHeight="1">
      <c r="A127" s="115" t="s">
        <v>544</v>
      </c>
      <c r="B127" s="115" t="s">
        <v>487</v>
      </c>
      <c r="C127" s="118" t="s">
        <v>482</v>
      </c>
      <c r="D127" s="118" t="s">
        <v>781</v>
      </c>
      <c r="E127" s="115" t="s">
        <v>424</v>
      </c>
      <c r="F127" s="122">
        <v>1</v>
      </c>
      <c r="G127" s="115" t="s">
        <v>480</v>
      </c>
      <c r="H127" s="119">
        <v>8000</v>
      </c>
      <c r="I127" s="117"/>
    </row>
    <row r="128" spans="1:9" ht="28.9" customHeight="1">
      <c r="A128" s="115" t="s">
        <v>542</v>
      </c>
      <c r="B128" s="115" t="s">
        <v>487</v>
      </c>
      <c r="C128" s="118" t="s">
        <v>482</v>
      </c>
      <c r="D128" s="118" t="s">
        <v>781</v>
      </c>
      <c r="E128" s="115" t="s">
        <v>424</v>
      </c>
      <c r="F128" s="122">
        <v>1</v>
      </c>
      <c r="G128" s="115" t="s">
        <v>480</v>
      </c>
      <c r="H128" s="119">
        <v>15000</v>
      </c>
      <c r="I128" s="117"/>
    </row>
    <row r="129" spans="1:9" ht="28.9" customHeight="1">
      <c r="A129" s="115" t="s">
        <v>540</v>
      </c>
      <c r="B129" s="115" t="s">
        <v>487</v>
      </c>
      <c r="C129" s="118" t="s">
        <v>482</v>
      </c>
      <c r="D129" s="118" t="s">
        <v>781</v>
      </c>
      <c r="E129" s="115" t="s">
        <v>424</v>
      </c>
      <c r="F129" s="122">
        <v>1</v>
      </c>
      <c r="G129" s="115" t="s">
        <v>480</v>
      </c>
      <c r="H129" s="119">
        <v>12000</v>
      </c>
      <c r="I129" s="117"/>
    </row>
    <row r="130" spans="1:9" ht="28.9" customHeight="1">
      <c r="A130" s="115" t="s">
        <v>538</v>
      </c>
      <c r="B130" s="115" t="s">
        <v>487</v>
      </c>
      <c r="C130" s="118" t="s">
        <v>482</v>
      </c>
      <c r="D130" s="118" t="s">
        <v>781</v>
      </c>
      <c r="E130" s="115" t="s">
        <v>424</v>
      </c>
      <c r="F130" s="122">
        <v>1</v>
      </c>
      <c r="G130" s="115" t="s">
        <v>480</v>
      </c>
      <c r="H130" s="119">
        <v>8000</v>
      </c>
      <c r="I130" s="117"/>
    </row>
    <row r="131" spans="1:9" ht="28.9" customHeight="1">
      <c r="A131" s="115" t="s">
        <v>536</v>
      </c>
      <c r="B131" s="115" t="s">
        <v>487</v>
      </c>
      <c r="C131" s="118" t="s">
        <v>482</v>
      </c>
      <c r="D131" s="118" t="s">
        <v>781</v>
      </c>
      <c r="E131" s="115" t="s">
        <v>424</v>
      </c>
      <c r="F131" s="122">
        <v>1</v>
      </c>
      <c r="G131" s="115" t="s">
        <v>480</v>
      </c>
      <c r="H131" s="119">
        <v>12000</v>
      </c>
      <c r="I131" s="117"/>
    </row>
    <row r="132" spans="1:9" ht="28.9" customHeight="1">
      <c r="A132" s="115" t="s">
        <v>534</v>
      </c>
      <c r="B132" s="115" t="s">
        <v>487</v>
      </c>
      <c r="C132" s="118" t="s">
        <v>482</v>
      </c>
      <c r="D132" s="118" t="s">
        <v>781</v>
      </c>
      <c r="E132" s="115" t="s">
        <v>424</v>
      </c>
      <c r="F132" s="122">
        <v>1</v>
      </c>
      <c r="G132" s="115" t="s">
        <v>480</v>
      </c>
      <c r="H132" s="119">
        <v>8000</v>
      </c>
      <c r="I132" s="117"/>
    </row>
    <row r="133" spans="1:9" ht="28.9" customHeight="1">
      <c r="A133" s="115" t="s">
        <v>532</v>
      </c>
      <c r="B133" s="115" t="s">
        <v>487</v>
      </c>
      <c r="C133" s="118" t="s">
        <v>482</v>
      </c>
      <c r="D133" s="118" t="s">
        <v>781</v>
      </c>
      <c r="E133" s="115" t="s">
        <v>424</v>
      </c>
      <c r="F133" s="122">
        <v>1</v>
      </c>
      <c r="G133" s="115" t="s">
        <v>480</v>
      </c>
      <c r="H133" s="119">
        <v>15000</v>
      </c>
      <c r="I133" s="117"/>
    </row>
    <row r="134" spans="1:9" ht="28.9" customHeight="1">
      <c r="A134" s="115" t="s">
        <v>530</v>
      </c>
      <c r="B134" s="115" t="s">
        <v>487</v>
      </c>
      <c r="C134" s="118" t="s">
        <v>482</v>
      </c>
      <c r="D134" s="118" t="s">
        <v>781</v>
      </c>
      <c r="E134" s="115" t="s">
        <v>424</v>
      </c>
      <c r="F134" s="122">
        <v>1</v>
      </c>
      <c r="G134" s="115" t="s">
        <v>480</v>
      </c>
      <c r="H134" s="119">
        <v>12000</v>
      </c>
      <c r="I134" s="117"/>
    </row>
    <row r="135" spans="1:9" ht="28.9" customHeight="1">
      <c r="A135" s="115" t="s">
        <v>528</v>
      </c>
      <c r="B135" s="115" t="s">
        <v>487</v>
      </c>
      <c r="C135" s="118" t="s">
        <v>482</v>
      </c>
      <c r="D135" s="118" t="s">
        <v>781</v>
      </c>
      <c r="E135" s="115" t="s">
        <v>424</v>
      </c>
      <c r="F135" s="122">
        <v>1</v>
      </c>
      <c r="G135" s="115" t="s">
        <v>480</v>
      </c>
      <c r="H135" s="119">
        <v>11000</v>
      </c>
      <c r="I135" s="117"/>
    </row>
    <row r="136" spans="1:9" ht="28.9" customHeight="1">
      <c r="A136" s="115" t="s">
        <v>526</v>
      </c>
      <c r="B136" s="115" t="s">
        <v>487</v>
      </c>
      <c r="C136" s="118" t="s">
        <v>482</v>
      </c>
      <c r="D136" s="118" t="s">
        <v>781</v>
      </c>
      <c r="E136" s="115" t="s">
        <v>424</v>
      </c>
      <c r="F136" s="122">
        <v>1</v>
      </c>
      <c r="G136" s="115" t="s">
        <v>480</v>
      </c>
      <c r="H136" s="119">
        <v>10000</v>
      </c>
      <c r="I136" s="117"/>
    </row>
    <row r="137" spans="1:9" ht="28.9" customHeight="1">
      <c r="A137" s="115" t="s">
        <v>524</v>
      </c>
      <c r="B137" s="115" t="s">
        <v>487</v>
      </c>
      <c r="C137" s="118" t="s">
        <v>482</v>
      </c>
      <c r="D137" s="118" t="s">
        <v>781</v>
      </c>
      <c r="E137" s="115" t="s">
        <v>424</v>
      </c>
      <c r="F137" s="122">
        <v>1</v>
      </c>
      <c r="G137" s="115" t="s">
        <v>480</v>
      </c>
      <c r="H137" s="119">
        <v>11000</v>
      </c>
      <c r="I137" s="117"/>
    </row>
    <row r="138" spans="1:9" ht="28.9" customHeight="1">
      <c r="A138" s="115" t="s">
        <v>522</v>
      </c>
      <c r="B138" s="115" t="s">
        <v>487</v>
      </c>
      <c r="C138" s="118" t="s">
        <v>482</v>
      </c>
      <c r="D138" s="118" t="s">
        <v>781</v>
      </c>
      <c r="E138" s="115" t="s">
        <v>424</v>
      </c>
      <c r="F138" s="122">
        <v>1</v>
      </c>
      <c r="G138" s="115" t="s">
        <v>480</v>
      </c>
      <c r="H138" s="119">
        <v>8000</v>
      </c>
      <c r="I138" s="117"/>
    </row>
    <row r="139" spans="1:9" ht="28.9" customHeight="1">
      <c r="A139" s="115" t="s">
        <v>520</v>
      </c>
      <c r="B139" s="115" t="s">
        <v>487</v>
      </c>
      <c r="C139" s="118" t="s">
        <v>482</v>
      </c>
      <c r="D139" s="118" t="s">
        <v>781</v>
      </c>
      <c r="E139" s="115" t="s">
        <v>424</v>
      </c>
      <c r="F139" s="122">
        <v>1</v>
      </c>
      <c r="G139" s="115" t="s">
        <v>480</v>
      </c>
      <c r="H139" s="119">
        <v>8000</v>
      </c>
      <c r="I139" s="117"/>
    </row>
    <row r="140" spans="1:9" ht="28.9" customHeight="1">
      <c r="A140" s="115" t="s">
        <v>518</v>
      </c>
      <c r="B140" s="115" t="s">
        <v>487</v>
      </c>
      <c r="C140" s="118" t="s">
        <v>482</v>
      </c>
      <c r="D140" s="118" t="s">
        <v>781</v>
      </c>
      <c r="E140" s="115" t="s">
        <v>424</v>
      </c>
      <c r="F140" s="122">
        <v>1</v>
      </c>
      <c r="G140" s="115" t="s">
        <v>480</v>
      </c>
      <c r="H140" s="119">
        <v>13000</v>
      </c>
      <c r="I140" s="117"/>
    </row>
    <row r="141" spans="1:9" ht="28.9" customHeight="1">
      <c r="A141" s="115" t="s">
        <v>516</v>
      </c>
      <c r="B141" s="115" t="s">
        <v>487</v>
      </c>
      <c r="C141" s="118" t="s">
        <v>482</v>
      </c>
      <c r="D141" s="118" t="s">
        <v>781</v>
      </c>
      <c r="E141" s="115" t="s">
        <v>424</v>
      </c>
      <c r="F141" s="122">
        <v>1</v>
      </c>
      <c r="G141" s="115" t="s">
        <v>480</v>
      </c>
      <c r="H141" s="119">
        <v>12000</v>
      </c>
      <c r="I141" s="117"/>
    </row>
    <row r="142" spans="1:9" ht="28.9" customHeight="1">
      <c r="A142" s="115" t="s">
        <v>514</v>
      </c>
      <c r="B142" s="115" t="s">
        <v>487</v>
      </c>
      <c r="C142" s="118" t="s">
        <v>482</v>
      </c>
      <c r="D142" s="118" t="s">
        <v>781</v>
      </c>
      <c r="E142" s="115" t="s">
        <v>424</v>
      </c>
      <c r="F142" s="122">
        <v>1</v>
      </c>
      <c r="G142" s="115" t="s">
        <v>480</v>
      </c>
      <c r="H142" s="119">
        <v>11000</v>
      </c>
      <c r="I142" s="117"/>
    </row>
    <row r="143" spans="1:9" ht="28.9" customHeight="1">
      <c r="A143" s="115" t="s">
        <v>512</v>
      </c>
      <c r="B143" s="115" t="s">
        <v>487</v>
      </c>
      <c r="C143" s="118" t="s">
        <v>482</v>
      </c>
      <c r="D143" s="118" t="s">
        <v>781</v>
      </c>
      <c r="E143" s="115" t="s">
        <v>424</v>
      </c>
      <c r="F143" s="122">
        <v>1</v>
      </c>
      <c r="G143" s="115" t="s">
        <v>480</v>
      </c>
      <c r="H143" s="119">
        <v>12000</v>
      </c>
      <c r="I143" s="117"/>
    </row>
    <row r="144" spans="1:9" ht="28.9" customHeight="1">
      <c r="A144" s="115" t="s">
        <v>510</v>
      </c>
      <c r="B144" s="115" t="s">
        <v>487</v>
      </c>
      <c r="C144" s="118" t="s">
        <v>482</v>
      </c>
      <c r="D144" s="118" t="s">
        <v>781</v>
      </c>
      <c r="E144" s="115" t="s">
        <v>424</v>
      </c>
      <c r="F144" s="122">
        <v>1</v>
      </c>
      <c r="G144" s="115" t="s">
        <v>480</v>
      </c>
      <c r="H144" s="119">
        <v>12000</v>
      </c>
      <c r="I144" s="117"/>
    </row>
    <row r="145" spans="1:9" ht="28.9" customHeight="1">
      <c r="A145" s="115" t="s">
        <v>508</v>
      </c>
      <c r="B145" s="115" t="s">
        <v>487</v>
      </c>
      <c r="C145" s="118" t="s">
        <v>482</v>
      </c>
      <c r="D145" s="118" t="s">
        <v>781</v>
      </c>
      <c r="E145" s="115" t="s">
        <v>424</v>
      </c>
      <c r="F145" s="122">
        <v>1</v>
      </c>
      <c r="G145" s="115" t="s">
        <v>480</v>
      </c>
      <c r="H145" s="119">
        <v>12000</v>
      </c>
      <c r="I145" s="117"/>
    </row>
    <row r="146" spans="1:9" ht="28.9" customHeight="1">
      <c r="A146" s="115" t="s">
        <v>506</v>
      </c>
      <c r="B146" s="115" t="s">
        <v>487</v>
      </c>
      <c r="C146" s="118" t="s">
        <v>482</v>
      </c>
      <c r="D146" s="118" t="s">
        <v>781</v>
      </c>
      <c r="E146" s="115" t="s">
        <v>424</v>
      </c>
      <c r="F146" s="122">
        <v>1</v>
      </c>
      <c r="G146" s="115" t="s">
        <v>480</v>
      </c>
      <c r="H146" s="119">
        <v>13800</v>
      </c>
      <c r="I146" s="117"/>
    </row>
    <row r="147" spans="1:9" ht="28.9" customHeight="1">
      <c r="A147" s="115" t="s">
        <v>504</v>
      </c>
      <c r="B147" s="115" t="s">
        <v>487</v>
      </c>
      <c r="C147" s="118" t="s">
        <v>482</v>
      </c>
      <c r="D147" s="118" t="s">
        <v>781</v>
      </c>
      <c r="E147" s="115" t="s">
        <v>424</v>
      </c>
      <c r="F147" s="122">
        <v>1</v>
      </c>
      <c r="G147" s="115" t="s">
        <v>480</v>
      </c>
      <c r="H147" s="119">
        <v>11000</v>
      </c>
      <c r="I147" s="117"/>
    </row>
    <row r="148" spans="1:9" ht="28.9" customHeight="1">
      <c r="A148" s="115" t="s">
        <v>502</v>
      </c>
      <c r="B148" s="115" t="s">
        <v>487</v>
      </c>
      <c r="C148" s="118" t="s">
        <v>482</v>
      </c>
      <c r="D148" s="118" t="s">
        <v>781</v>
      </c>
      <c r="E148" s="115" t="s">
        <v>424</v>
      </c>
      <c r="F148" s="122">
        <v>1</v>
      </c>
      <c r="G148" s="115" t="s">
        <v>480</v>
      </c>
      <c r="H148" s="119">
        <v>9000</v>
      </c>
      <c r="I148" s="117"/>
    </row>
    <row r="149" spans="1:9" ht="28.9" customHeight="1">
      <c r="A149" s="115" t="s">
        <v>500</v>
      </c>
      <c r="B149" s="115" t="s">
        <v>487</v>
      </c>
      <c r="C149" s="118" t="s">
        <v>482</v>
      </c>
      <c r="D149" s="118" t="s">
        <v>781</v>
      </c>
      <c r="E149" s="115" t="s">
        <v>424</v>
      </c>
      <c r="F149" s="122">
        <v>1</v>
      </c>
      <c r="G149" s="115" t="s">
        <v>480</v>
      </c>
      <c r="H149" s="119">
        <v>8000</v>
      </c>
      <c r="I149" s="117"/>
    </row>
    <row r="150" spans="1:9" ht="28.9" customHeight="1">
      <c r="A150" s="115" t="s">
        <v>498</v>
      </c>
      <c r="B150" s="115" t="s">
        <v>487</v>
      </c>
      <c r="C150" s="118" t="s">
        <v>482</v>
      </c>
      <c r="D150" s="118" t="s">
        <v>781</v>
      </c>
      <c r="E150" s="115" t="s">
        <v>424</v>
      </c>
      <c r="F150" s="122">
        <v>1</v>
      </c>
      <c r="G150" s="115" t="s">
        <v>480</v>
      </c>
      <c r="H150" s="119">
        <v>8000</v>
      </c>
      <c r="I150" s="117"/>
    </row>
    <row r="151" spans="1:9" ht="28.9" customHeight="1">
      <c r="A151" s="115" t="s">
        <v>496</v>
      </c>
      <c r="B151" s="115" t="s">
        <v>487</v>
      </c>
      <c r="C151" s="118" t="s">
        <v>482</v>
      </c>
      <c r="D151" s="118" t="s">
        <v>781</v>
      </c>
      <c r="E151" s="115" t="s">
        <v>424</v>
      </c>
      <c r="F151" s="122">
        <v>1</v>
      </c>
      <c r="G151" s="115" t="s">
        <v>480</v>
      </c>
      <c r="H151" s="119">
        <v>8000</v>
      </c>
      <c r="I151" s="117"/>
    </row>
    <row r="152" spans="1:9" ht="28.9" customHeight="1">
      <c r="A152" s="115" t="s">
        <v>494</v>
      </c>
      <c r="B152" s="115" t="s">
        <v>487</v>
      </c>
      <c r="C152" s="118" t="s">
        <v>482</v>
      </c>
      <c r="D152" s="118" t="s">
        <v>781</v>
      </c>
      <c r="E152" s="115" t="s">
        <v>424</v>
      </c>
      <c r="F152" s="122">
        <v>1</v>
      </c>
      <c r="G152" s="115" t="s">
        <v>480</v>
      </c>
      <c r="H152" s="119">
        <v>12000</v>
      </c>
      <c r="I152" s="117"/>
    </row>
    <row r="153" spans="1:9" ht="28.9" customHeight="1">
      <c r="A153" s="115" t="s">
        <v>492</v>
      </c>
      <c r="B153" s="115" t="s">
        <v>487</v>
      </c>
      <c r="C153" s="118" t="s">
        <v>482</v>
      </c>
      <c r="D153" s="118" t="s">
        <v>781</v>
      </c>
      <c r="E153" s="115" t="s">
        <v>424</v>
      </c>
      <c r="F153" s="122">
        <v>1</v>
      </c>
      <c r="G153" s="115" t="s">
        <v>480</v>
      </c>
      <c r="H153" s="119">
        <v>8000</v>
      </c>
      <c r="I153" s="117"/>
    </row>
    <row r="154" spans="1:9" ht="28.9" customHeight="1">
      <c r="A154" s="115" t="s">
        <v>490</v>
      </c>
      <c r="B154" s="115" t="s">
        <v>487</v>
      </c>
      <c r="C154" s="118" t="s">
        <v>482</v>
      </c>
      <c r="D154" s="118" t="s">
        <v>781</v>
      </c>
      <c r="E154" s="115" t="s">
        <v>424</v>
      </c>
      <c r="F154" s="122">
        <v>1</v>
      </c>
      <c r="G154" s="115" t="s">
        <v>480</v>
      </c>
      <c r="H154" s="119">
        <v>8000</v>
      </c>
      <c r="I154" s="117"/>
    </row>
    <row r="155" spans="1:9" ht="28.9" customHeight="1">
      <c r="A155" s="115" t="s">
        <v>488</v>
      </c>
      <c r="B155" s="115" t="s">
        <v>487</v>
      </c>
      <c r="C155" s="118" t="s">
        <v>482</v>
      </c>
      <c r="D155" s="118" t="s">
        <v>781</v>
      </c>
      <c r="E155" s="115" t="s">
        <v>424</v>
      </c>
      <c r="F155" s="122">
        <v>1</v>
      </c>
      <c r="G155" s="115" t="s">
        <v>480</v>
      </c>
      <c r="H155" s="119">
        <v>12000</v>
      </c>
      <c r="I155" s="117"/>
    </row>
    <row r="156" spans="1:9" ht="28.9" customHeight="1">
      <c r="A156" s="115" t="s">
        <v>786</v>
      </c>
      <c r="B156" s="115" t="s">
        <v>487</v>
      </c>
      <c r="C156" s="118" t="s">
        <v>482</v>
      </c>
      <c r="D156" s="118" t="s">
        <v>781</v>
      </c>
      <c r="E156" s="115" t="s">
        <v>424</v>
      </c>
      <c r="F156" s="122">
        <v>1</v>
      </c>
      <c r="G156" s="115" t="s">
        <v>480</v>
      </c>
      <c r="H156" s="119">
        <v>8000</v>
      </c>
      <c r="I156" s="117"/>
    </row>
    <row r="157" spans="1:9" ht="28.9" customHeight="1">
      <c r="A157" s="115" t="s">
        <v>787</v>
      </c>
      <c r="B157" s="115" t="s">
        <v>487</v>
      </c>
      <c r="C157" s="118" t="s">
        <v>482</v>
      </c>
      <c r="D157" s="118" t="s">
        <v>781</v>
      </c>
      <c r="E157" s="115" t="s">
        <v>424</v>
      </c>
      <c r="F157" s="122">
        <v>1</v>
      </c>
      <c r="G157" s="115" t="s">
        <v>480</v>
      </c>
      <c r="H157" s="119">
        <v>8000</v>
      </c>
      <c r="I157" s="117"/>
    </row>
    <row r="158" spans="1:9" ht="18" customHeight="1"/>
  </sheetData>
  <mergeCells count="1">
    <mergeCell ref="A1:I1"/>
  </mergeCells>
  <phoneticPr fontId="1" type="noConversion"/>
  <printOptions horizontalCentered="1"/>
  <pageMargins left="0" right="0" top="0" bottom="0" header="0" footer="0"/>
  <pageSetup paperSize="9" firstPageNumber="4294967295" pageOrder="overThenDown" orientation="portrait" verticalDpi="0" r:id="rId1"/>
  <headerFooter alignWithMargins="0">
    <oddHeader>&amp;L&amp;C&amp;R</oddHeader>
    <oddFooter>&amp;L&amp;C&amp;R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F38"/>
  <sheetViews>
    <sheetView zoomScaleNormal="100" workbookViewId="0">
      <selection sqref="A1:F1"/>
    </sheetView>
  </sheetViews>
  <sheetFormatPr defaultRowHeight="16.5"/>
  <cols>
    <col min="1" max="2" width="9" style="1"/>
    <col min="3" max="3" width="11.375" style="4" customWidth="1"/>
    <col min="4" max="4" width="13.625" style="2" customWidth="1"/>
    <col min="5" max="5" width="31.75" style="1" customWidth="1"/>
    <col min="6" max="6" width="17.125" style="1" customWidth="1"/>
    <col min="7" max="16384" width="9" style="1"/>
  </cols>
  <sheetData>
    <row r="1" spans="1:6" s="7" customFormat="1" ht="49.5" customHeight="1">
      <c r="A1" s="238" t="s">
        <v>197</v>
      </c>
      <c r="B1" s="238"/>
      <c r="C1" s="238"/>
      <c r="D1" s="238"/>
      <c r="E1" s="238"/>
      <c r="F1" s="238"/>
    </row>
    <row r="2" spans="1:6" s="7" customFormat="1" ht="13.5" customHeight="1">
      <c r="B2" s="8"/>
      <c r="C2" s="8"/>
      <c r="D2" s="8"/>
      <c r="E2" s="10"/>
      <c r="F2" s="90" t="s">
        <v>804</v>
      </c>
    </row>
    <row r="3" spans="1:6" s="3" customFormat="1" ht="23.25" customHeight="1">
      <c r="A3" s="279" t="s">
        <v>50</v>
      </c>
      <c r="B3" s="279"/>
      <c r="C3" s="279"/>
      <c r="D3" s="99" t="s">
        <v>196</v>
      </c>
      <c r="E3" s="99" t="s">
        <v>55</v>
      </c>
      <c r="F3" s="99" t="s">
        <v>56</v>
      </c>
    </row>
    <row r="4" spans="1:6" s="3" customFormat="1" ht="50.25" customHeight="1">
      <c r="A4" s="280" t="s">
        <v>160</v>
      </c>
      <c r="B4" s="280" t="s">
        <v>358</v>
      </c>
      <c r="C4" s="82" t="s">
        <v>51</v>
      </c>
      <c r="D4" s="60">
        <v>101985800</v>
      </c>
      <c r="E4" s="100" t="s">
        <v>60</v>
      </c>
      <c r="F4" s="101"/>
    </row>
    <row r="5" spans="1:6" s="3" customFormat="1" ht="35.25" customHeight="1">
      <c r="A5" s="280"/>
      <c r="B5" s="280"/>
      <c r="C5" s="82" t="s">
        <v>52</v>
      </c>
      <c r="D5" s="60">
        <v>7297300</v>
      </c>
      <c r="E5" s="100" t="s">
        <v>61</v>
      </c>
      <c r="F5" s="101"/>
    </row>
    <row r="6" spans="1:6" s="3" customFormat="1" ht="36" customHeight="1">
      <c r="A6" s="280"/>
      <c r="B6" s="280"/>
      <c r="C6" s="82" t="s">
        <v>58</v>
      </c>
      <c r="D6" s="60">
        <v>2060000</v>
      </c>
      <c r="E6" s="100" t="s">
        <v>70</v>
      </c>
      <c r="F6" s="101"/>
    </row>
    <row r="7" spans="1:6" s="3" customFormat="1" ht="45" customHeight="1">
      <c r="A7" s="280"/>
      <c r="B7" s="280"/>
      <c r="C7" s="82" t="s">
        <v>59</v>
      </c>
      <c r="D7" s="60">
        <v>10146000</v>
      </c>
      <c r="E7" s="100" t="s">
        <v>62</v>
      </c>
      <c r="F7" s="101"/>
    </row>
    <row r="8" spans="1:6" s="3" customFormat="1" ht="39" customHeight="1">
      <c r="A8" s="280"/>
      <c r="B8" s="280"/>
      <c r="C8" s="82" t="s">
        <v>63</v>
      </c>
      <c r="D8" s="60">
        <v>8192000</v>
      </c>
      <c r="E8" s="100" t="s">
        <v>64</v>
      </c>
      <c r="F8" s="101"/>
    </row>
    <row r="9" spans="1:6" s="3" customFormat="1" ht="27.75" customHeight="1">
      <c r="A9" s="280"/>
      <c r="B9" s="280"/>
      <c r="C9" s="82" t="s">
        <v>65</v>
      </c>
      <c r="D9" s="60">
        <v>1120000</v>
      </c>
      <c r="E9" s="100" t="s">
        <v>66</v>
      </c>
      <c r="F9" s="101"/>
    </row>
    <row r="10" spans="1:6" s="3" customFormat="1" ht="35.25" customHeight="1">
      <c r="A10" s="280"/>
      <c r="B10" s="280"/>
      <c r="C10" s="82" t="s">
        <v>67</v>
      </c>
      <c r="D10" s="60">
        <v>3827400</v>
      </c>
      <c r="E10" s="100" t="s">
        <v>80</v>
      </c>
      <c r="F10" s="101"/>
    </row>
    <row r="11" spans="1:6" s="3" customFormat="1" ht="15" customHeight="1">
      <c r="A11" s="280"/>
      <c r="B11" s="280"/>
      <c r="C11" s="82" t="s">
        <v>68</v>
      </c>
      <c r="D11" s="60">
        <v>6720000</v>
      </c>
      <c r="E11" s="100" t="s">
        <v>69</v>
      </c>
      <c r="F11" s="101"/>
    </row>
    <row r="12" spans="1:6" s="3" customFormat="1" ht="15" customHeight="1">
      <c r="A12" s="280"/>
      <c r="B12" s="280"/>
      <c r="C12" s="181" t="s">
        <v>53</v>
      </c>
      <c r="D12" s="60">
        <v>21000000</v>
      </c>
      <c r="E12" s="100" t="s">
        <v>57</v>
      </c>
      <c r="F12" s="101"/>
    </row>
    <row r="13" spans="1:6" s="3" customFormat="1" ht="45" customHeight="1">
      <c r="A13" s="280"/>
      <c r="B13" s="280"/>
      <c r="C13" s="181" t="s">
        <v>246</v>
      </c>
      <c r="D13" s="60">
        <v>15502400</v>
      </c>
      <c r="E13" s="100" t="s">
        <v>81</v>
      </c>
      <c r="F13" s="101"/>
    </row>
    <row r="14" spans="1:6" s="3" customFormat="1" ht="260.25" customHeight="1">
      <c r="A14" s="280"/>
      <c r="B14" s="280"/>
      <c r="C14" s="181" t="s">
        <v>47</v>
      </c>
      <c r="D14" s="60">
        <v>15147040</v>
      </c>
      <c r="E14" s="100" t="s">
        <v>82</v>
      </c>
      <c r="F14" s="101"/>
    </row>
    <row r="15" spans="1:6" s="3" customFormat="1" ht="68.25" customHeight="1">
      <c r="A15" s="280"/>
      <c r="B15" s="280"/>
      <c r="C15" s="181" t="s">
        <v>54</v>
      </c>
      <c r="D15" s="60">
        <v>21972310</v>
      </c>
      <c r="E15" s="100" t="s">
        <v>83</v>
      </c>
      <c r="F15" s="101"/>
    </row>
    <row r="16" spans="1:6" ht="16.5" customHeight="1">
      <c r="A16" s="280"/>
      <c r="B16" s="280"/>
      <c r="C16" s="99" t="s">
        <v>369</v>
      </c>
      <c r="D16" s="102">
        <f>SUM(D4:D15)</f>
        <v>214970250</v>
      </c>
      <c r="E16" s="101"/>
      <c r="F16" s="101"/>
    </row>
    <row r="17" spans="1:6" ht="22.5" customHeight="1">
      <c r="A17" s="282" t="s">
        <v>354</v>
      </c>
      <c r="B17" s="281" t="s">
        <v>373</v>
      </c>
      <c r="C17" s="97" t="s">
        <v>31</v>
      </c>
      <c r="D17" s="98">
        <v>261035850</v>
      </c>
      <c r="E17" s="97" t="s">
        <v>359</v>
      </c>
      <c r="F17" s="101"/>
    </row>
    <row r="18" spans="1:6">
      <c r="A18" s="283"/>
      <c r="B18" s="281"/>
      <c r="C18" s="97" t="s">
        <v>32</v>
      </c>
      <c r="D18" s="98">
        <v>400000</v>
      </c>
      <c r="E18" s="97" t="s">
        <v>360</v>
      </c>
      <c r="F18" s="101"/>
    </row>
    <row r="19" spans="1:6">
      <c r="A19" s="283"/>
      <c r="B19" s="281"/>
      <c r="C19" s="97" t="s">
        <v>34</v>
      </c>
      <c r="D19" s="98">
        <v>60380760</v>
      </c>
      <c r="E19" s="97" t="s">
        <v>361</v>
      </c>
      <c r="F19" s="101"/>
    </row>
    <row r="20" spans="1:6" ht="22.5">
      <c r="A20" s="283"/>
      <c r="B20" s="281"/>
      <c r="C20" s="97" t="s">
        <v>370</v>
      </c>
      <c r="D20" s="98">
        <v>26085449</v>
      </c>
      <c r="E20" s="97" t="s">
        <v>353</v>
      </c>
      <c r="F20" s="101"/>
    </row>
    <row r="21" spans="1:6" ht="22.5">
      <c r="A21" s="283"/>
      <c r="B21" s="281"/>
      <c r="C21" s="97" t="s">
        <v>371</v>
      </c>
      <c r="D21" s="98">
        <v>28436502</v>
      </c>
      <c r="E21" s="97" t="s">
        <v>362</v>
      </c>
      <c r="F21" s="101"/>
    </row>
    <row r="22" spans="1:6" ht="67.5">
      <c r="A22" s="283"/>
      <c r="B22" s="281"/>
      <c r="C22" s="97" t="s">
        <v>256</v>
      </c>
      <c r="D22" s="98">
        <v>20358000</v>
      </c>
      <c r="E22" s="97" t="s">
        <v>372</v>
      </c>
      <c r="F22" s="101"/>
    </row>
    <row r="23" spans="1:6">
      <c r="A23" s="283"/>
      <c r="B23" s="281"/>
      <c r="C23" s="99" t="s">
        <v>369</v>
      </c>
      <c r="D23" s="102">
        <f>SUM(D17:D22)</f>
        <v>396696561</v>
      </c>
      <c r="E23" s="101"/>
      <c r="F23" s="101"/>
    </row>
    <row r="24" spans="1:6" ht="22.5" customHeight="1">
      <c r="A24" s="283"/>
      <c r="B24" s="281" t="s">
        <v>374</v>
      </c>
      <c r="C24" s="97" t="s">
        <v>31</v>
      </c>
      <c r="D24" s="98">
        <v>71738500</v>
      </c>
      <c r="E24" s="97" t="s">
        <v>363</v>
      </c>
      <c r="F24" s="101"/>
    </row>
    <row r="25" spans="1:6">
      <c r="A25" s="283"/>
      <c r="B25" s="281"/>
      <c r="C25" s="97" t="s">
        <v>32</v>
      </c>
      <c r="D25" s="98">
        <v>400000</v>
      </c>
      <c r="E25" s="97" t="s">
        <v>364</v>
      </c>
      <c r="F25" s="101"/>
    </row>
    <row r="26" spans="1:6">
      <c r="A26" s="283"/>
      <c r="B26" s="281"/>
      <c r="C26" s="97" t="s">
        <v>34</v>
      </c>
      <c r="D26" s="98">
        <v>13028170</v>
      </c>
      <c r="E26" s="97" t="s">
        <v>361</v>
      </c>
      <c r="F26" s="101"/>
    </row>
    <row r="27" spans="1:6" ht="22.5">
      <c r="A27" s="283"/>
      <c r="B27" s="281"/>
      <c r="C27" s="97" t="s">
        <v>370</v>
      </c>
      <c r="D27" s="98">
        <v>7305806</v>
      </c>
      <c r="E27" s="97" t="s">
        <v>353</v>
      </c>
      <c r="F27" s="101"/>
    </row>
    <row r="28" spans="1:6" ht="22.5">
      <c r="A28" s="283"/>
      <c r="B28" s="281"/>
      <c r="C28" s="97" t="s">
        <v>371</v>
      </c>
      <c r="D28" s="98">
        <v>6842388</v>
      </c>
      <c r="E28" s="97" t="s">
        <v>365</v>
      </c>
      <c r="F28" s="101"/>
    </row>
    <row r="29" spans="1:6" ht="56.25">
      <c r="A29" s="283"/>
      <c r="B29" s="281"/>
      <c r="C29" s="97" t="s">
        <v>256</v>
      </c>
      <c r="D29" s="98">
        <v>7092200</v>
      </c>
      <c r="E29" s="97" t="s">
        <v>366</v>
      </c>
      <c r="F29" s="101"/>
    </row>
    <row r="30" spans="1:6">
      <c r="A30" s="283"/>
      <c r="B30" s="281"/>
      <c r="C30" s="99" t="s">
        <v>369</v>
      </c>
      <c r="D30" s="102">
        <f>SUM(D24:D29)</f>
        <v>106407064</v>
      </c>
      <c r="E30" s="101"/>
      <c r="F30" s="101"/>
    </row>
    <row r="31" spans="1:6" ht="16.5" customHeight="1">
      <c r="A31" s="283"/>
      <c r="B31" s="281" t="s">
        <v>375</v>
      </c>
      <c r="C31" s="97" t="s">
        <v>31</v>
      </c>
      <c r="D31" s="98">
        <v>17135000</v>
      </c>
      <c r="E31" s="97" t="s">
        <v>367</v>
      </c>
      <c r="F31" s="101"/>
    </row>
    <row r="32" spans="1:6">
      <c r="A32" s="283"/>
      <c r="B32" s="281"/>
      <c r="C32" s="97" t="s">
        <v>34</v>
      </c>
      <c r="D32" s="98">
        <v>3775480</v>
      </c>
      <c r="E32" s="97" t="s">
        <v>361</v>
      </c>
      <c r="F32" s="101"/>
    </row>
    <row r="33" spans="1:6" ht="22.5">
      <c r="A33" s="283"/>
      <c r="B33" s="281"/>
      <c r="C33" s="97" t="s">
        <v>370</v>
      </c>
      <c r="D33" s="98">
        <v>1742240</v>
      </c>
      <c r="E33" s="97" t="s">
        <v>353</v>
      </c>
      <c r="F33" s="101"/>
    </row>
    <row r="34" spans="1:6" ht="22.5">
      <c r="A34" s="283"/>
      <c r="B34" s="281"/>
      <c r="C34" s="97" t="s">
        <v>371</v>
      </c>
      <c r="D34" s="98">
        <v>856200</v>
      </c>
      <c r="E34" s="97" t="s">
        <v>365</v>
      </c>
      <c r="F34" s="101"/>
    </row>
    <row r="35" spans="1:6" ht="33.75">
      <c r="A35" s="283"/>
      <c r="B35" s="281"/>
      <c r="C35" s="97" t="s">
        <v>256</v>
      </c>
      <c r="D35" s="98">
        <v>1524000</v>
      </c>
      <c r="E35" s="97" t="s">
        <v>368</v>
      </c>
      <c r="F35" s="101"/>
    </row>
    <row r="36" spans="1:6">
      <c r="A36" s="283"/>
      <c r="B36" s="281"/>
      <c r="C36" s="99" t="s">
        <v>369</v>
      </c>
      <c r="D36" s="98">
        <f>SUM(D31:D35)</f>
        <v>25032920</v>
      </c>
      <c r="E36" s="103"/>
      <c r="F36" s="103"/>
    </row>
    <row r="37" spans="1:6" s="150" customFormat="1">
      <c r="A37" s="284"/>
      <c r="B37" s="285" t="s">
        <v>800</v>
      </c>
      <c r="C37" s="286"/>
      <c r="D37" s="98">
        <f>D36+D30+D23</f>
        <v>528136545</v>
      </c>
      <c r="E37" s="103"/>
      <c r="F37" s="103"/>
    </row>
    <row r="38" spans="1:6">
      <c r="A38" s="279" t="s">
        <v>801</v>
      </c>
      <c r="B38" s="279"/>
      <c r="C38" s="279"/>
      <c r="D38" s="98">
        <f>D16+D37</f>
        <v>743106795</v>
      </c>
      <c r="E38" s="103"/>
      <c r="F38" s="103"/>
    </row>
  </sheetData>
  <mergeCells count="14">
    <mergeCell ref="A38:C38"/>
    <mergeCell ref="A1:F1"/>
    <mergeCell ref="C12"/>
    <mergeCell ref="C13"/>
    <mergeCell ref="C14"/>
    <mergeCell ref="C15"/>
    <mergeCell ref="A3:C3"/>
    <mergeCell ref="A4:A16"/>
    <mergeCell ref="B4:B16"/>
    <mergeCell ref="B17:B23"/>
    <mergeCell ref="B24:B30"/>
    <mergeCell ref="B31:B36"/>
    <mergeCell ref="A17:A37"/>
    <mergeCell ref="B37:C37"/>
  </mergeCells>
  <phoneticPr fontId="1" type="noConversion"/>
  <printOptions horizontalCentered="1"/>
  <pageMargins left="0.23622047244094491" right="0.23622047244094491" top="0.15748031496062992" bottom="0.31496062992125984" header="0.15748031496062992" footer="0.31496062992125984"/>
  <pageSetup paperSize="9" scale="88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U51"/>
  <sheetViews>
    <sheetView tabSelected="1" workbookViewId="0">
      <selection sqref="A1:F1"/>
    </sheetView>
  </sheetViews>
  <sheetFormatPr defaultRowHeight="16.5"/>
  <cols>
    <col min="1" max="2" width="9" style="37"/>
    <col min="3" max="3" width="16.125" style="38" customWidth="1"/>
    <col min="4" max="4" width="14.125" style="39" customWidth="1"/>
    <col min="5" max="5" width="36.75" style="37" customWidth="1"/>
    <col min="6" max="6" width="11.125" style="37" customWidth="1"/>
    <col min="7" max="7" width="9" style="1"/>
    <col min="8" max="8" width="9.625" style="1" bestFit="1" customWidth="1"/>
    <col min="9" max="9" width="9" style="1"/>
    <col min="10" max="10" width="9.625" style="2" bestFit="1" customWidth="1"/>
    <col min="11" max="11" width="10.5" style="2" bestFit="1" customWidth="1"/>
    <col min="12" max="12" width="11.5" style="2" bestFit="1" customWidth="1"/>
    <col min="13" max="13" width="9" style="2"/>
    <col min="14" max="14" width="10.5" style="2" customWidth="1"/>
    <col min="15" max="21" width="9" style="2"/>
    <col min="22" max="16384" width="9" style="1"/>
  </cols>
  <sheetData>
    <row r="1" spans="1:21" s="7" customFormat="1" ht="49.5" customHeight="1">
      <c r="A1" s="238" t="s">
        <v>230</v>
      </c>
      <c r="B1" s="238"/>
      <c r="C1" s="238"/>
      <c r="D1" s="238"/>
      <c r="E1" s="238"/>
      <c r="F1" s="238"/>
    </row>
    <row r="2" spans="1:21" s="7" customFormat="1" ht="13.5" customHeight="1">
      <c r="B2" s="8"/>
      <c r="C2" s="8"/>
      <c r="D2" s="8"/>
      <c r="E2" s="10"/>
      <c r="F2" s="90" t="s">
        <v>804</v>
      </c>
    </row>
    <row r="3" spans="1:21" s="7" customFormat="1" ht="23.25" customHeight="1">
      <c r="A3" s="279" t="s">
        <v>50</v>
      </c>
      <c r="B3" s="279"/>
      <c r="C3" s="279"/>
      <c r="D3" s="99" t="s">
        <v>196</v>
      </c>
      <c r="E3" s="99" t="s">
        <v>55</v>
      </c>
      <c r="F3" s="99" t="s">
        <v>56</v>
      </c>
    </row>
    <row r="4" spans="1:21" s="3" customFormat="1" ht="45" customHeight="1">
      <c r="A4" s="282" t="s">
        <v>160</v>
      </c>
      <c r="B4" s="280" t="s">
        <v>358</v>
      </c>
      <c r="C4" s="82" t="s">
        <v>72</v>
      </c>
      <c r="D4" s="60">
        <v>1154950</v>
      </c>
      <c r="E4" s="100" t="s">
        <v>198</v>
      </c>
      <c r="F4" s="101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s="3" customFormat="1" ht="15" customHeight="1">
      <c r="A5" s="283"/>
      <c r="B5" s="280"/>
      <c r="C5" s="82" t="s">
        <v>73</v>
      </c>
      <c r="D5" s="60">
        <v>238000</v>
      </c>
      <c r="E5" s="101" t="s">
        <v>74</v>
      </c>
      <c r="F5" s="101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s="3" customFormat="1" ht="31.5" customHeight="1">
      <c r="A6" s="283"/>
      <c r="B6" s="280"/>
      <c r="C6" s="82" t="s">
        <v>75</v>
      </c>
      <c r="D6" s="60">
        <v>7082500</v>
      </c>
      <c r="E6" s="100" t="s">
        <v>76</v>
      </c>
      <c r="F6" s="101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s="3" customFormat="1" ht="15" customHeight="1">
      <c r="A7" s="283"/>
      <c r="B7" s="280"/>
      <c r="C7" s="82" t="s">
        <v>77</v>
      </c>
      <c r="D7" s="60">
        <v>300000</v>
      </c>
      <c r="E7" s="101" t="s">
        <v>78</v>
      </c>
      <c r="F7" s="101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s="3" customFormat="1" ht="15" customHeight="1">
      <c r="A8" s="283"/>
      <c r="B8" s="280"/>
      <c r="C8" s="82" t="s">
        <v>369</v>
      </c>
      <c r="D8" s="60">
        <f>SUM(D4:D7)</f>
        <v>8775450</v>
      </c>
      <c r="E8" s="101"/>
      <c r="F8" s="101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22.5">
      <c r="A9" s="283"/>
      <c r="B9" s="281" t="s">
        <v>376</v>
      </c>
      <c r="C9" s="104" t="s">
        <v>103</v>
      </c>
      <c r="D9" s="60">
        <v>37694800</v>
      </c>
      <c r="E9" s="100" t="s">
        <v>199</v>
      </c>
      <c r="F9" s="101"/>
    </row>
    <row r="10" spans="1:21">
      <c r="A10" s="283"/>
      <c r="B10" s="281"/>
      <c r="C10" s="104" t="s">
        <v>200</v>
      </c>
      <c r="D10" s="60">
        <v>0</v>
      </c>
      <c r="E10" s="99" t="s">
        <v>231</v>
      </c>
      <c r="F10" s="101"/>
    </row>
    <row r="11" spans="1:21" ht="22.5">
      <c r="A11" s="283"/>
      <c r="B11" s="281"/>
      <c r="C11" s="104" t="s">
        <v>232</v>
      </c>
      <c r="D11" s="60">
        <v>81901540</v>
      </c>
      <c r="E11" s="100" t="s">
        <v>201</v>
      </c>
      <c r="F11" s="101"/>
    </row>
    <row r="12" spans="1:21" ht="56.25">
      <c r="A12" s="283"/>
      <c r="B12" s="281"/>
      <c r="C12" s="104" t="s">
        <v>233</v>
      </c>
      <c r="D12" s="60">
        <v>10759340</v>
      </c>
      <c r="E12" s="100" t="s">
        <v>202</v>
      </c>
      <c r="F12" s="101"/>
    </row>
    <row r="13" spans="1:21" ht="22.5">
      <c r="A13" s="283"/>
      <c r="B13" s="281"/>
      <c r="C13" s="104" t="s">
        <v>234</v>
      </c>
      <c r="D13" s="60">
        <v>143849410</v>
      </c>
      <c r="E13" s="100" t="s">
        <v>203</v>
      </c>
      <c r="F13" s="101"/>
    </row>
    <row r="14" spans="1:21" ht="33.75">
      <c r="A14" s="283"/>
      <c r="B14" s="281"/>
      <c r="C14" s="104" t="s">
        <v>235</v>
      </c>
      <c r="D14" s="60">
        <v>1309180</v>
      </c>
      <c r="E14" s="100" t="s">
        <v>204</v>
      </c>
      <c r="F14" s="101"/>
    </row>
    <row r="15" spans="1:21" ht="22.5">
      <c r="A15" s="283"/>
      <c r="B15" s="281"/>
      <c r="C15" s="104" t="s">
        <v>236</v>
      </c>
      <c r="D15" s="60">
        <v>126017230</v>
      </c>
      <c r="E15" s="100" t="s">
        <v>205</v>
      </c>
      <c r="F15" s="101"/>
    </row>
    <row r="16" spans="1:21" ht="67.5">
      <c r="A16" s="283"/>
      <c r="B16" s="281"/>
      <c r="C16" s="104" t="s">
        <v>237</v>
      </c>
      <c r="D16" s="60">
        <v>16992260</v>
      </c>
      <c r="E16" s="100" t="s">
        <v>206</v>
      </c>
      <c r="F16" s="101"/>
    </row>
    <row r="17" spans="1:6" ht="22.5">
      <c r="A17" s="283"/>
      <c r="B17" s="281"/>
      <c r="C17" s="104" t="s">
        <v>238</v>
      </c>
      <c r="D17" s="60">
        <v>70220260</v>
      </c>
      <c r="E17" s="100" t="s">
        <v>207</v>
      </c>
      <c r="F17" s="101"/>
    </row>
    <row r="18" spans="1:6" ht="33.75">
      <c r="A18" s="283"/>
      <c r="B18" s="281"/>
      <c r="C18" s="104" t="s">
        <v>239</v>
      </c>
      <c r="D18" s="60">
        <v>3347700</v>
      </c>
      <c r="E18" s="100" t="s">
        <v>208</v>
      </c>
      <c r="F18" s="101"/>
    </row>
    <row r="19" spans="1:6" ht="22.5">
      <c r="A19" s="283"/>
      <c r="B19" s="281"/>
      <c r="C19" s="104" t="s">
        <v>240</v>
      </c>
      <c r="D19" s="60">
        <v>49225720</v>
      </c>
      <c r="E19" s="100" t="s">
        <v>209</v>
      </c>
      <c r="F19" s="101"/>
    </row>
    <row r="20" spans="1:6" ht="78.75">
      <c r="A20" s="283"/>
      <c r="B20" s="281"/>
      <c r="C20" s="104" t="s">
        <v>241</v>
      </c>
      <c r="D20" s="60">
        <v>24301160</v>
      </c>
      <c r="E20" s="100" t="s">
        <v>210</v>
      </c>
      <c r="F20" s="101"/>
    </row>
    <row r="21" spans="1:6" ht="22.5">
      <c r="A21" s="283"/>
      <c r="B21" s="281"/>
      <c r="C21" s="104" t="s">
        <v>105</v>
      </c>
      <c r="D21" s="60">
        <v>115238440</v>
      </c>
      <c r="E21" s="100" t="s">
        <v>211</v>
      </c>
      <c r="F21" s="101"/>
    </row>
    <row r="22" spans="1:6" ht="67.5">
      <c r="A22" s="283"/>
      <c r="B22" s="281"/>
      <c r="C22" s="104" t="s">
        <v>212</v>
      </c>
      <c r="D22" s="60">
        <v>31020260</v>
      </c>
      <c r="E22" s="100" t="s">
        <v>213</v>
      </c>
      <c r="F22" s="101"/>
    </row>
    <row r="23" spans="1:6" ht="22.5">
      <c r="A23" s="283"/>
      <c r="B23" s="281"/>
      <c r="C23" s="104" t="s">
        <v>242</v>
      </c>
      <c r="D23" s="60">
        <v>32825480</v>
      </c>
      <c r="E23" s="100" t="s">
        <v>214</v>
      </c>
      <c r="F23" s="101"/>
    </row>
    <row r="24" spans="1:6" ht="33.75">
      <c r="A24" s="283"/>
      <c r="B24" s="281"/>
      <c r="C24" s="104" t="s">
        <v>243</v>
      </c>
      <c r="D24" s="60">
        <v>3665500</v>
      </c>
      <c r="E24" s="100" t="s">
        <v>215</v>
      </c>
      <c r="F24" s="101"/>
    </row>
    <row r="25" spans="1:6" ht="22.5">
      <c r="A25" s="283"/>
      <c r="B25" s="281"/>
      <c r="C25" s="104" t="s">
        <v>216</v>
      </c>
      <c r="D25" s="60">
        <v>29909680</v>
      </c>
      <c r="E25" s="100" t="s">
        <v>217</v>
      </c>
      <c r="F25" s="101"/>
    </row>
    <row r="26" spans="1:6" ht="78.75">
      <c r="A26" s="283"/>
      <c r="B26" s="281"/>
      <c r="C26" s="104" t="s">
        <v>218</v>
      </c>
      <c r="D26" s="60">
        <v>20649920</v>
      </c>
      <c r="E26" s="100" t="s">
        <v>219</v>
      </c>
      <c r="F26" s="101"/>
    </row>
    <row r="27" spans="1:6" ht="22.5">
      <c r="A27" s="283"/>
      <c r="B27" s="281"/>
      <c r="C27" s="104" t="s">
        <v>220</v>
      </c>
      <c r="D27" s="60">
        <v>136353180</v>
      </c>
      <c r="E27" s="100" t="s">
        <v>221</v>
      </c>
      <c r="F27" s="101"/>
    </row>
    <row r="28" spans="1:6" ht="45">
      <c r="A28" s="283"/>
      <c r="B28" s="281"/>
      <c r="C28" s="104" t="s">
        <v>222</v>
      </c>
      <c r="D28" s="60">
        <v>2505450</v>
      </c>
      <c r="E28" s="100" t="s">
        <v>223</v>
      </c>
      <c r="F28" s="101"/>
    </row>
    <row r="29" spans="1:6" ht="22.5">
      <c r="A29" s="283"/>
      <c r="B29" s="281"/>
      <c r="C29" s="104" t="s">
        <v>224</v>
      </c>
      <c r="D29" s="60">
        <v>134643940</v>
      </c>
      <c r="E29" s="100" t="s">
        <v>225</v>
      </c>
      <c r="F29" s="101"/>
    </row>
    <row r="30" spans="1:6" ht="56.25">
      <c r="A30" s="283"/>
      <c r="B30" s="281"/>
      <c r="C30" s="104" t="s">
        <v>226</v>
      </c>
      <c r="D30" s="60">
        <v>12325500</v>
      </c>
      <c r="E30" s="100" t="s">
        <v>227</v>
      </c>
      <c r="F30" s="101"/>
    </row>
    <row r="31" spans="1:6" ht="22.5">
      <c r="A31" s="283"/>
      <c r="B31" s="281"/>
      <c r="C31" s="104" t="s">
        <v>244</v>
      </c>
      <c r="D31" s="60">
        <v>77212440</v>
      </c>
      <c r="E31" s="100" t="s">
        <v>228</v>
      </c>
      <c r="F31" s="101"/>
    </row>
    <row r="32" spans="1:6" ht="45">
      <c r="A32" s="283"/>
      <c r="B32" s="281"/>
      <c r="C32" s="104" t="s">
        <v>245</v>
      </c>
      <c r="D32" s="60">
        <v>11619340</v>
      </c>
      <c r="E32" s="100" t="s">
        <v>229</v>
      </c>
      <c r="F32" s="101"/>
    </row>
    <row r="33" spans="1:21">
      <c r="A33" s="283"/>
      <c r="B33" s="281"/>
      <c r="C33" s="99" t="s">
        <v>369</v>
      </c>
      <c r="D33" s="60">
        <f>SUM(D9:D32)</f>
        <v>1173587730</v>
      </c>
      <c r="E33" s="101"/>
      <c r="F33" s="101"/>
    </row>
    <row r="34" spans="1:21" s="150" customFormat="1">
      <c r="A34" s="284"/>
      <c r="B34" s="285" t="s">
        <v>800</v>
      </c>
      <c r="C34" s="286"/>
      <c r="D34" s="60">
        <f>D8+D33</f>
        <v>1182363180</v>
      </c>
      <c r="E34" s="101"/>
      <c r="F34" s="101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</row>
    <row r="35" spans="1:21">
      <c r="A35" s="282" t="s">
        <v>354</v>
      </c>
      <c r="B35" s="281" t="s">
        <v>373</v>
      </c>
      <c r="C35" s="97" t="s">
        <v>72</v>
      </c>
      <c r="D35" s="106">
        <v>722020</v>
      </c>
      <c r="E35" s="97" t="s">
        <v>377</v>
      </c>
      <c r="F35" s="101"/>
    </row>
    <row r="36" spans="1:21" ht="45">
      <c r="A36" s="283"/>
      <c r="B36" s="280"/>
      <c r="C36" s="97" t="s">
        <v>77</v>
      </c>
      <c r="D36" s="106">
        <v>4302510</v>
      </c>
      <c r="E36" s="97" t="s">
        <v>378</v>
      </c>
      <c r="F36" s="101"/>
    </row>
    <row r="37" spans="1:21">
      <c r="A37" s="283"/>
      <c r="B37" s="280"/>
      <c r="C37" s="97" t="s">
        <v>379</v>
      </c>
      <c r="D37" s="98">
        <v>306870</v>
      </c>
      <c r="E37" s="97" t="s">
        <v>380</v>
      </c>
      <c r="F37" s="101"/>
    </row>
    <row r="38" spans="1:21">
      <c r="A38" s="283"/>
      <c r="B38" s="280"/>
      <c r="C38" s="99" t="s">
        <v>369</v>
      </c>
      <c r="D38" s="60">
        <f>SUM(D35:D37)</f>
        <v>5331400</v>
      </c>
      <c r="E38" s="101"/>
      <c r="F38" s="101"/>
    </row>
    <row r="39" spans="1:21">
      <c r="A39" s="283"/>
      <c r="B39" s="281" t="s">
        <v>374</v>
      </c>
      <c r="C39" s="97" t="s">
        <v>72</v>
      </c>
      <c r="D39" s="105">
        <v>156280</v>
      </c>
      <c r="E39" s="97" t="s">
        <v>381</v>
      </c>
      <c r="F39" s="101"/>
    </row>
    <row r="40" spans="1:21" ht="33.75">
      <c r="A40" s="283"/>
      <c r="B40" s="280"/>
      <c r="C40" s="97" t="s">
        <v>77</v>
      </c>
      <c r="D40" s="105">
        <v>1626200</v>
      </c>
      <c r="E40" s="97" t="s">
        <v>382</v>
      </c>
      <c r="F40" s="101"/>
    </row>
    <row r="41" spans="1:21">
      <c r="A41" s="283"/>
      <c r="B41" s="280"/>
      <c r="C41" s="99" t="s">
        <v>369</v>
      </c>
      <c r="D41" s="60">
        <f>SUM(D39:D40)</f>
        <v>1782480</v>
      </c>
      <c r="E41" s="101"/>
      <c r="F41" s="101"/>
    </row>
    <row r="42" spans="1:21">
      <c r="A42" s="283"/>
      <c r="B42" s="281" t="s">
        <v>375</v>
      </c>
      <c r="C42" s="97" t="s">
        <v>72</v>
      </c>
      <c r="D42" s="105">
        <v>43920</v>
      </c>
      <c r="E42" s="97" t="s">
        <v>383</v>
      </c>
      <c r="F42" s="101"/>
    </row>
    <row r="43" spans="1:21" ht="22.5">
      <c r="A43" s="283"/>
      <c r="B43" s="280"/>
      <c r="C43" s="97" t="s">
        <v>77</v>
      </c>
      <c r="D43" s="105">
        <v>297000</v>
      </c>
      <c r="E43" s="97" t="s">
        <v>384</v>
      </c>
      <c r="F43" s="101"/>
    </row>
    <row r="44" spans="1:21">
      <c r="A44" s="283"/>
      <c r="B44" s="280"/>
      <c r="C44" s="97" t="s">
        <v>379</v>
      </c>
      <c r="D44" s="105">
        <v>89180</v>
      </c>
      <c r="E44" s="97" t="s">
        <v>385</v>
      </c>
      <c r="F44" s="101"/>
    </row>
    <row r="45" spans="1:21">
      <c r="A45" s="283"/>
      <c r="B45" s="280"/>
      <c r="C45" s="99" t="s">
        <v>369</v>
      </c>
      <c r="D45" s="60">
        <f>SUM(D42:D44)</f>
        <v>430100</v>
      </c>
      <c r="E45" s="101"/>
      <c r="F45" s="101"/>
    </row>
    <row r="46" spans="1:21" ht="27" customHeight="1">
      <c r="A46" s="283"/>
      <c r="B46" s="126" t="s">
        <v>797</v>
      </c>
      <c r="C46" s="127" t="s">
        <v>799</v>
      </c>
      <c r="D46" s="60">
        <v>69998960</v>
      </c>
      <c r="E46" s="101" t="s">
        <v>814</v>
      </c>
      <c r="F46" s="101"/>
    </row>
    <row r="47" spans="1:21" ht="33" customHeight="1">
      <c r="A47" s="283"/>
      <c r="B47" s="126" t="s">
        <v>796</v>
      </c>
      <c r="C47" s="127" t="s">
        <v>798</v>
      </c>
      <c r="D47" s="60">
        <v>30810810</v>
      </c>
      <c r="E47" s="101" t="s">
        <v>815</v>
      </c>
      <c r="F47" s="101"/>
    </row>
    <row r="48" spans="1:21" s="150" customFormat="1" ht="17.25" customHeight="1">
      <c r="A48" s="284"/>
      <c r="B48" s="287" t="s">
        <v>800</v>
      </c>
      <c r="C48" s="288"/>
      <c r="D48" s="60">
        <f>D38+D41+D45+D46+D47</f>
        <v>108353750</v>
      </c>
      <c r="E48" s="101"/>
      <c r="F48" s="101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</row>
    <row r="49" spans="1:6">
      <c r="A49" s="279" t="s">
        <v>801</v>
      </c>
      <c r="B49" s="279"/>
      <c r="C49" s="279"/>
      <c r="D49" s="102">
        <f>D34+D48</f>
        <v>1290716930</v>
      </c>
      <c r="E49" s="101"/>
      <c r="F49" s="101"/>
    </row>
    <row r="50" spans="1:6">
      <c r="E50" s="292"/>
    </row>
    <row r="51" spans="1:6">
      <c r="E51" s="292"/>
    </row>
  </sheetData>
  <mergeCells count="12">
    <mergeCell ref="A1:F1"/>
    <mergeCell ref="A3:C3"/>
    <mergeCell ref="B4:B8"/>
    <mergeCell ref="B9:B33"/>
    <mergeCell ref="A4:A34"/>
    <mergeCell ref="B34:C34"/>
    <mergeCell ref="B35:B38"/>
    <mergeCell ref="B39:B41"/>
    <mergeCell ref="B42:B45"/>
    <mergeCell ref="A49:C49"/>
    <mergeCell ref="A35:A48"/>
    <mergeCell ref="B48:C48"/>
  </mergeCells>
  <phoneticPr fontId="1" type="noConversion"/>
  <printOptions horizontalCentered="1"/>
  <pageMargins left="0.23622047244094491" right="0.23622047244094491" top="0.15748031496062992" bottom="0.31496062992125984" header="0.15748031496062992" footer="0.31496062992125984"/>
  <pageSetup paperSize="9" scale="90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selection sqref="A1:F1"/>
    </sheetView>
  </sheetViews>
  <sheetFormatPr defaultRowHeight="16.5"/>
  <cols>
    <col min="1" max="2" width="9" style="1"/>
    <col min="3" max="3" width="12.5" style="4" customWidth="1"/>
    <col min="4" max="4" width="13.625" style="2" customWidth="1"/>
    <col min="5" max="5" width="34.625" style="1" customWidth="1"/>
    <col min="6" max="6" width="10.5" style="1" bestFit="1" customWidth="1"/>
    <col min="7" max="7" width="9" style="1"/>
    <col min="8" max="8" width="9.625" style="1" bestFit="1" customWidth="1"/>
    <col min="9" max="16384" width="9" style="1"/>
  </cols>
  <sheetData>
    <row r="1" spans="1:6" s="7" customFormat="1" ht="49.5" customHeight="1">
      <c r="A1" s="238" t="s">
        <v>802</v>
      </c>
      <c r="B1" s="238"/>
      <c r="C1" s="238"/>
      <c r="D1" s="238"/>
      <c r="E1" s="238"/>
      <c r="F1" s="238"/>
    </row>
    <row r="2" spans="1:6" s="7" customFormat="1" ht="13.5" customHeight="1">
      <c r="B2" s="8"/>
      <c r="C2" s="8"/>
      <c r="D2" s="8"/>
      <c r="E2" s="10"/>
      <c r="F2" s="90" t="s">
        <v>804</v>
      </c>
    </row>
    <row r="3" spans="1:6" s="7" customFormat="1" ht="23.25" customHeight="1">
      <c r="A3" s="279" t="s">
        <v>50</v>
      </c>
      <c r="B3" s="279"/>
      <c r="C3" s="279"/>
      <c r="D3" s="99" t="s">
        <v>196</v>
      </c>
      <c r="E3" s="99" t="s">
        <v>55</v>
      </c>
      <c r="F3" s="99" t="s">
        <v>56</v>
      </c>
    </row>
    <row r="4" spans="1:6" s="3" customFormat="1" ht="81" customHeight="1">
      <c r="A4" s="282" t="s">
        <v>386</v>
      </c>
      <c r="B4" s="280" t="s">
        <v>387</v>
      </c>
      <c r="C4" s="82" t="s">
        <v>48</v>
      </c>
      <c r="D4" s="60">
        <v>2194630</v>
      </c>
      <c r="E4" s="100" t="s">
        <v>84</v>
      </c>
      <c r="F4" s="101"/>
    </row>
    <row r="5" spans="1:6" s="3" customFormat="1" ht="15" customHeight="1">
      <c r="A5" s="283"/>
      <c r="B5" s="280"/>
      <c r="C5" s="82" t="s">
        <v>85</v>
      </c>
      <c r="D5" s="60">
        <v>3600000</v>
      </c>
      <c r="E5" s="101" t="s">
        <v>71</v>
      </c>
      <c r="F5" s="101"/>
    </row>
    <row r="6" spans="1:6" s="3" customFormat="1" ht="27.75" customHeight="1">
      <c r="A6" s="283"/>
      <c r="B6" s="280"/>
      <c r="C6" s="82" t="s">
        <v>86</v>
      </c>
      <c r="D6" s="60">
        <v>326000</v>
      </c>
      <c r="E6" s="100" t="s">
        <v>87</v>
      </c>
      <c r="F6" s="101"/>
    </row>
    <row r="7" spans="1:6" s="3" customFormat="1" ht="120" customHeight="1">
      <c r="A7" s="283"/>
      <c r="B7" s="280"/>
      <c r="C7" s="82" t="s">
        <v>79</v>
      </c>
      <c r="D7" s="60">
        <v>9774600</v>
      </c>
      <c r="E7" s="100" t="s">
        <v>812</v>
      </c>
      <c r="F7" s="101"/>
    </row>
    <row r="8" spans="1:6" s="3" customFormat="1" ht="96" customHeight="1">
      <c r="A8" s="283"/>
      <c r="B8" s="280"/>
      <c r="C8" s="82" t="s">
        <v>88</v>
      </c>
      <c r="D8" s="60">
        <v>13290844</v>
      </c>
      <c r="E8" s="100" t="s">
        <v>813</v>
      </c>
      <c r="F8" s="101"/>
    </row>
    <row r="9" spans="1:6" s="3" customFormat="1" ht="40.5" customHeight="1">
      <c r="A9" s="283"/>
      <c r="B9" s="280"/>
      <c r="C9" s="82" t="s">
        <v>89</v>
      </c>
      <c r="D9" s="60">
        <v>3805730</v>
      </c>
      <c r="E9" s="100" t="s">
        <v>90</v>
      </c>
      <c r="F9" s="101"/>
    </row>
    <row r="10" spans="1:6" s="3" customFormat="1" ht="70.5" customHeight="1">
      <c r="A10" s="283"/>
      <c r="B10" s="280"/>
      <c r="C10" s="82" t="s">
        <v>91</v>
      </c>
      <c r="D10" s="60">
        <v>5736200</v>
      </c>
      <c r="E10" s="100" t="s">
        <v>94</v>
      </c>
      <c r="F10" s="101"/>
    </row>
    <row r="11" spans="1:6" s="3" customFormat="1" ht="15" customHeight="1">
      <c r="A11" s="283"/>
      <c r="B11" s="280"/>
      <c r="C11" s="82" t="s">
        <v>92</v>
      </c>
      <c r="D11" s="60">
        <v>635000</v>
      </c>
      <c r="E11" s="101" t="s">
        <v>93</v>
      </c>
      <c r="F11" s="101"/>
    </row>
    <row r="12" spans="1:6" s="3" customFormat="1" ht="48" customHeight="1">
      <c r="A12" s="283"/>
      <c r="B12" s="280"/>
      <c r="C12" s="82" t="s">
        <v>95</v>
      </c>
      <c r="D12" s="60">
        <v>10505000</v>
      </c>
      <c r="E12" s="100" t="s">
        <v>96</v>
      </c>
      <c r="F12" s="101"/>
    </row>
    <row r="13" spans="1:6" s="3" customFormat="1" ht="21" customHeight="1">
      <c r="A13" s="283"/>
      <c r="B13" s="280"/>
      <c r="C13" s="82" t="s">
        <v>97</v>
      </c>
      <c r="D13" s="60">
        <v>1309000</v>
      </c>
      <c r="E13" s="101" t="s">
        <v>98</v>
      </c>
      <c r="F13" s="101"/>
    </row>
    <row r="14" spans="1:6" s="3" customFormat="1" ht="44.25" customHeight="1">
      <c r="A14" s="283"/>
      <c r="B14" s="280"/>
      <c r="C14" s="82" t="s">
        <v>99</v>
      </c>
      <c r="D14" s="60">
        <v>1142700</v>
      </c>
      <c r="E14" s="100" t="s">
        <v>100</v>
      </c>
      <c r="F14" s="101"/>
    </row>
    <row r="15" spans="1:6" s="3" customFormat="1" ht="15" customHeight="1">
      <c r="A15" s="283"/>
      <c r="B15" s="280"/>
      <c r="C15" s="82" t="s">
        <v>49</v>
      </c>
      <c r="D15" s="60">
        <v>846503</v>
      </c>
      <c r="E15" s="101" t="s">
        <v>810</v>
      </c>
      <c r="F15" s="101"/>
    </row>
    <row r="16" spans="1:6">
      <c r="A16" s="283"/>
      <c r="B16" s="280"/>
      <c r="C16" s="99" t="s">
        <v>369</v>
      </c>
      <c r="D16" s="60">
        <f>SUM(D4:D15)</f>
        <v>53166207</v>
      </c>
      <c r="E16" s="101"/>
      <c r="F16" s="101"/>
    </row>
    <row r="17" spans="1:6" ht="25.5" customHeight="1">
      <c r="A17" s="283"/>
      <c r="B17" s="112" t="s">
        <v>388</v>
      </c>
      <c r="C17" s="82" t="s">
        <v>49</v>
      </c>
      <c r="D17" s="60">
        <v>34330119</v>
      </c>
      <c r="E17" s="101" t="s">
        <v>811</v>
      </c>
      <c r="F17" s="101"/>
    </row>
    <row r="18" spans="1:6" s="150" customFormat="1" ht="18" customHeight="1">
      <c r="A18" s="284"/>
      <c r="B18" s="290" t="s">
        <v>800</v>
      </c>
      <c r="C18" s="291"/>
      <c r="D18" s="60">
        <f>D16+D17</f>
        <v>87496326</v>
      </c>
      <c r="E18" s="101"/>
      <c r="F18" s="101"/>
    </row>
    <row r="19" spans="1:6" ht="22.5">
      <c r="A19" s="282" t="s">
        <v>354</v>
      </c>
      <c r="B19" s="289" t="s">
        <v>355</v>
      </c>
      <c r="C19" s="97" t="s">
        <v>258</v>
      </c>
      <c r="D19" s="105">
        <v>200000</v>
      </c>
      <c r="E19" s="97" t="s">
        <v>389</v>
      </c>
      <c r="F19" s="101"/>
    </row>
    <row r="20" spans="1:6">
      <c r="A20" s="283"/>
      <c r="B20" s="279"/>
      <c r="C20" s="97" t="s">
        <v>35</v>
      </c>
      <c r="D20" s="105">
        <v>921950</v>
      </c>
      <c r="E20" s="97" t="s">
        <v>390</v>
      </c>
      <c r="F20" s="101"/>
    </row>
    <row r="21" spans="1:6" ht="22.5">
      <c r="A21" s="283"/>
      <c r="B21" s="279"/>
      <c r="C21" s="97" t="s">
        <v>36</v>
      </c>
      <c r="D21" s="105">
        <v>635000</v>
      </c>
      <c r="E21" s="97" t="s">
        <v>391</v>
      </c>
      <c r="F21" s="101"/>
    </row>
    <row r="22" spans="1:6" ht="22.5">
      <c r="A22" s="283"/>
      <c r="B22" s="279"/>
      <c r="C22" s="97" t="s">
        <v>37</v>
      </c>
      <c r="D22" s="106">
        <v>1378705</v>
      </c>
      <c r="E22" s="97" t="s">
        <v>392</v>
      </c>
      <c r="F22" s="101"/>
    </row>
    <row r="23" spans="1:6">
      <c r="A23" s="283"/>
      <c r="B23" s="279"/>
      <c r="C23" s="97" t="s">
        <v>38</v>
      </c>
      <c r="D23" s="106">
        <v>576550</v>
      </c>
      <c r="E23" s="97" t="s">
        <v>393</v>
      </c>
      <c r="F23" s="101"/>
    </row>
    <row r="24" spans="1:6" ht="22.5">
      <c r="A24" s="283"/>
      <c r="B24" s="279"/>
      <c r="C24" s="97" t="s">
        <v>260</v>
      </c>
      <c r="D24" s="98">
        <v>2062980</v>
      </c>
      <c r="E24" s="97" t="s">
        <v>394</v>
      </c>
      <c r="F24" s="101"/>
    </row>
    <row r="25" spans="1:6" ht="22.5">
      <c r="A25" s="283"/>
      <c r="B25" s="279"/>
      <c r="C25" s="97" t="s">
        <v>395</v>
      </c>
      <c r="D25" s="106">
        <v>1739820</v>
      </c>
      <c r="E25" s="97" t="s">
        <v>396</v>
      </c>
      <c r="F25" s="101"/>
    </row>
    <row r="26" spans="1:6">
      <c r="A26" s="283"/>
      <c r="B26" s="279"/>
      <c r="C26" s="97" t="s">
        <v>397</v>
      </c>
      <c r="D26" s="106">
        <v>24000</v>
      </c>
      <c r="E26" s="97" t="s">
        <v>809</v>
      </c>
      <c r="F26" s="101"/>
    </row>
    <row r="27" spans="1:6">
      <c r="A27" s="283"/>
      <c r="B27" s="279"/>
      <c r="C27" s="97" t="s">
        <v>398</v>
      </c>
      <c r="D27" s="106">
        <v>30000000</v>
      </c>
      <c r="E27" s="97" t="s">
        <v>808</v>
      </c>
      <c r="F27" s="101"/>
    </row>
    <row r="28" spans="1:6">
      <c r="A28" s="283"/>
      <c r="B28" s="279"/>
      <c r="C28" s="99" t="s">
        <v>399</v>
      </c>
      <c r="D28" s="106">
        <f>SUM(D19:D27)</f>
        <v>37539005</v>
      </c>
      <c r="E28" s="101"/>
      <c r="F28" s="101"/>
    </row>
    <row r="29" spans="1:6">
      <c r="A29" s="283"/>
      <c r="B29" s="289" t="s">
        <v>400</v>
      </c>
      <c r="C29" s="97" t="s">
        <v>35</v>
      </c>
      <c r="D29" s="105">
        <v>183890</v>
      </c>
      <c r="E29" s="97" t="s">
        <v>401</v>
      </c>
      <c r="F29" s="101"/>
    </row>
    <row r="30" spans="1:6">
      <c r="A30" s="283"/>
      <c r="B30" s="279"/>
      <c r="C30" s="97" t="s">
        <v>36</v>
      </c>
      <c r="D30" s="105">
        <v>93800</v>
      </c>
      <c r="E30" s="97" t="s">
        <v>402</v>
      </c>
      <c r="F30" s="101"/>
    </row>
    <row r="31" spans="1:6">
      <c r="A31" s="283"/>
      <c r="B31" s="279"/>
      <c r="C31" s="97" t="s">
        <v>37</v>
      </c>
      <c r="D31" s="105">
        <v>70296</v>
      </c>
      <c r="E31" s="97" t="s">
        <v>403</v>
      </c>
      <c r="F31" s="101"/>
    </row>
    <row r="32" spans="1:6">
      <c r="A32" s="283"/>
      <c r="B32" s="279"/>
      <c r="C32" s="97" t="s">
        <v>38</v>
      </c>
      <c r="D32" s="105">
        <v>90640</v>
      </c>
      <c r="E32" s="97" t="s">
        <v>404</v>
      </c>
      <c r="F32" s="101"/>
    </row>
    <row r="33" spans="1:6" ht="22.5">
      <c r="A33" s="283"/>
      <c r="B33" s="279"/>
      <c r="C33" s="97" t="s">
        <v>260</v>
      </c>
      <c r="D33" s="105">
        <v>884110</v>
      </c>
      <c r="E33" s="97" t="s">
        <v>405</v>
      </c>
      <c r="F33" s="101"/>
    </row>
    <row r="34" spans="1:6" ht="22.5">
      <c r="A34" s="283"/>
      <c r="B34" s="279"/>
      <c r="C34" s="97" t="s">
        <v>395</v>
      </c>
      <c r="D34" s="105">
        <v>772670</v>
      </c>
      <c r="E34" s="97" t="s">
        <v>406</v>
      </c>
      <c r="F34" s="101"/>
    </row>
    <row r="35" spans="1:6">
      <c r="A35" s="283"/>
      <c r="B35" s="279"/>
      <c r="C35" s="99" t="s">
        <v>399</v>
      </c>
      <c r="D35" s="106">
        <f>SUM(D29:D34)</f>
        <v>2095406</v>
      </c>
      <c r="E35" s="101"/>
      <c r="F35" s="101"/>
    </row>
    <row r="36" spans="1:6">
      <c r="A36" s="283"/>
      <c r="B36" s="289" t="s">
        <v>407</v>
      </c>
      <c r="C36" s="97" t="s">
        <v>35</v>
      </c>
      <c r="D36" s="105">
        <v>69620</v>
      </c>
      <c r="E36" s="97" t="s">
        <v>401</v>
      </c>
      <c r="F36" s="101"/>
    </row>
    <row r="37" spans="1:6">
      <c r="A37" s="283"/>
      <c r="B37" s="279"/>
      <c r="C37" s="97" t="s">
        <v>36</v>
      </c>
      <c r="D37" s="105">
        <v>43400</v>
      </c>
      <c r="E37" s="97" t="s">
        <v>402</v>
      </c>
      <c r="F37" s="101"/>
    </row>
    <row r="38" spans="1:6">
      <c r="A38" s="283"/>
      <c r="B38" s="279"/>
      <c r="C38" s="97" t="s">
        <v>37</v>
      </c>
      <c r="D38" s="105">
        <v>38290</v>
      </c>
      <c r="E38" s="97" t="s">
        <v>408</v>
      </c>
      <c r="F38" s="101"/>
    </row>
    <row r="39" spans="1:6">
      <c r="A39" s="283"/>
      <c r="B39" s="279"/>
      <c r="C39" s="97" t="s">
        <v>38</v>
      </c>
      <c r="D39" s="105">
        <v>88690</v>
      </c>
      <c r="E39" s="97" t="s">
        <v>404</v>
      </c>
      <c r="F39" s="101"/>
    </row>
    <row r="40" spans="1:6" ht="22.5">
      <c r="A40" s="283"/>
      <c r="B40" s="279"/>
      <c r="C40" s="97" t="s">
        <v>260</v>
      </c>
      <c r="D40" s="105">
        <v>1700540</v>
      </c>
      <c r="E40" s="97" t="s">
        <v>409</v>
      </c>
      <c r="F40" s="101"/>
    </row>
    <row r="41" spans="1:6" ht="22.5">
      <c r="A41" s="283"/>
      <c r="B41" s="279"/>
      <c r="C41" s="97" t="s">
        <v>395</v>
      </c>
      <c r="D41" s="105">
        <v>1141560</v>
      </c>
      <c r="E41" s="97" t="s">
        <v>410</v>
      </c>
      <c r="F41" s="101"/>
    </row>
    <row r="42" spans="1:6">
      <c r="A42" s="283"/>
      <c r="B42" s="279"/>
      <c r="C42" s="97" t="s">
        <v>398</v>
      </c>
      <c r="D42" s="105">
        <v>5000000</v>
      </c>
      <c r="E42" s="97" t="s">
        <v>808</v>
      </c>
      <c r="F42" s="101"/>
    </row>
    <row r="43" spans="1:6">
      <c r="A43" s="283"/>
      <c r="B43" s="279"/>
      <c r="C43" s="99" t="s">
        <v>399</v>
      </c>
      <c r="D43" s="106">
        <f>SUM(D36:D42)</f>
        <v>8082100</v>
      </c>
      <c r="E43" s="101"/>
      <c r="F43" s="101"/>
    </row>
    <row r="44" spans="1:6" s="150" customFormat="1">
      <c r="A44" s="284"/>
      <c r="B44" s="290" t="s">
        <v>800</v>
      </c>
      <c r="C44" s="291"/>
      <c r="D44" s="106">
        <f>D28+D35+D43</f>
        <v>47716511</v>
      </c>
      <c r="E44" s="101"/>
      <c r="F44" s="101"/>
    </row>
    <row r="45" spans="1:6">
      <c r="A45" s="279" t="s">
        <v>801</v>
      </c>
      <c r="B45" s="279"/>
      <c r="C45" s="279"/>
      <c r="D45" s="102">
        <f>D18+D44</f>
        <v>135212837</v>
      </c>
      <c r="E45" s="101"/>
      <c r="F45" s="101"/>
    </row>
  </sheetData>
  <mergeCells count="11">
    <mergeCell ref="A1:F1"/>
    <mergeCell ref="B29:B35"/>
    <mergeCell ref="B36:B43"/>
    <mergeCell ref="A45:C45"/>
    <mergeCell ref="A3:C3"/>
    <mergeCell ref="B19:B28"/>
    <mergeCell ref="B4:B16"/>
    <mergeCell ref="A4:A18"/>
    <mergeCell ref="B18:C18"/>
    <mergeCell ref="A19:A44"/>
    <mergeCell ref="B44:C44"/>
  </mergeCells>
  <phoneticPr fontId="1" type="noConversion"/>
  <printOptions horizontalCentered="1"/>
  <pageMargins left="0.23622047244094491" right="0.23622047244094491" top="0.15748031496062992" bottom="0.31496062992125984" header="0.15748031496062992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5"/>
  <sheetViews>
    <sheetView workbookViewId="0">
      <selection sqref="A1:H1"/>
    </sheetView>
  </sheetViews>
  <sheetFormatPr defaultRowHeight="16.5"/>
  <cols>
    <col min="1" max="3" width="9.625" style="1" customWidth="1"/>
    <col min="4" max="4" width="5.625" style="1" customWidth="1"/>
    <col min="5" max="5" width="14.625" style="6" customWidth="1"/>
    <col min="6" max="7" width="12.625" style="6" customWidth="1"/>
    <col min="8" max="8" width="14.625" style="6" customWidth="1"/>
    <col min="9" max="16384" width="9" style="1"/>
  </cols>
  <sheetData>
    <row r="1" spans="1:12" ht="30.75" customHeight="1">
      <c r="A1" s="164" t="s">
        <v>101</v>
      </c>
      <c r="B1" s="164"/>
      <c r="C1" s="164"/>
      <c r="D1" s="164"/>
      <c r="E1" s="164"/>
      <c r="F1" s="164"/>
      <c r="G1" s="164"/>
      <c r="H1" s="164"/>
    </row>
    <row r="2" spans="1:12" s="7" customFormat="1" ht="13.5" customHeight="1">
      <c r="B2" s="8"/>
      <c r="C2" s="8"/>
      <c r="D2" s="8"/>
      <c r="E2" s="90"/>
      <c r="F2" s="9"/>
      <c r="G2" s="9"/>
      <c r="H2" s="90" t="s">
        <v>803</v>
      </c>
      <c r="I2" s="9"/>
      <c r="J2" s="9"/>
      <c r="K2" s="9"/>
      <c r="L2" s="10"/>
    </row>
    <row r="3" spans="1:12" ht="15" customHeight="1">
      <c r="A3" s="190" t="s">
        <v>0</v>
      </c>
      <c r="B3" s="190"/>
      <c r="C3" s="190"/>
      <c r="D3" s="190" t="s">
        <v>1</v>
      </c>
      <c r="E3" s="157" t="s">
        <v>2</v>
      </c>
      <c r="F3" s="157" t="s">
        <v>3</v>
      </c>
      <c r="G3" s="157" t="s">
        <v>4</v>
      </c>
      <c r="H3" s="157" t="s">
        <v>5</v>
      </c>
    </row>
    <row r="4" spans="1:12" ht="15" customHeight="1">
      <c r="A4" s="81" t="s">
        <v>6</v>
      </c>
      <c r="B4" s="81" t="s">
        <v>7</v>
      </c>
      <c r="C4" s="81" t="s">
        <v>8</v>
      </c>
      <c r="D4" s="190"/>
      <c r="E4" s="157"/>
      <c r="F4" s="157"/>
      <c r="G4" s="157"/>
      <c r="H4" s="157"/>
    </row>
    <row r="5" spans="1:12" ht="15" customHeight="1">
      <c r="A5" s="181" t="s">
        <v>13</v>
      </c>
      <c r="B5" s="181" t="s">
        <v>322</v>
      </c>
      <c r="C5" s="181" t="s">
        <v>323</v>
      </c>
      <c r="D5" s="82" t="s">
        <v>10</v>
      </c>
      <c r="E5" s="60">
        <v>992378000</v>
      </c>
      <c r="F5" s="60">
        <v>0</v>
      </c>
      <c r="G5" s="60">
        <v>0</v>
      </c>
      <c r="H5" s="60">
        <f>SUM(E5:G5)</f>
        <v>992378000</v>
      </c>
    </row>
    <row r="6" spans="1:12" ht="15" customHeight="1">
      <c r="A6" s="181"/>
      <c r="B6" s="181"/>
      <c r="C6" s="181"/>
      <c r="D6" s="82" t="s">
        <v>11</v>
      </c>
      <c r="E6" s="60">
        <v>992378000</v>
      </c>
      <c r="F6" s="60">
        <v>0</v>
      </c>
      <c r="G6" s="60">
        <v>0</v>
      </c>
      <c r="H6" s="60">
        <f>SUM(E6:G6)</f>
        <v>992378000</v>
      </c>
    </row>
    <row r="7" spans="1:12" ht="15" customHeight="1">
      <c r="A7" s="181"/>
      <c r="B7" s="181"/>
      <c r="C7" s="181"/>
      <c r="D7" s="82" t="s">
        <v>12</v>
      </c>
      <c r="E7" s="60">
        <v>0</v>
      </c>
      <c r="F7" s="60">
        <v>0</v>
      </c>
      <c r="G7" s="60">
        <v>0</v>
      </c>
      <c r="H7" s="60">
        <f>SUM(E7:G7)</f>
        <v>0</v>
      </c>
    </row>
    <row r="8" spans="1:12" ht="15" customHeight="1">
      <c r="A8" s="181"/>
      <c r="B8" s="181"/>
      <c r="C8" s="181" t="s">
        <v>324</v>
      </c>
      <c r="D8" s="82" t="s">
        <v>10</v>
      </c>
      <c r="E8" s="60">
        <v>124047000</v>
      </c>
      <c r="F8" s="60">
        <v>0</v>
      </c>
      <c r="G8" s="60">
        <v>0</v>
      </c>
      <c r="H8" s="60">
        <f t="shared" ref="H8:H31" si="0">SUM(E8:G8)</f>
        <v>124047000</v>
      </c>
    </row>
    <row r="9" spans="1:12" ht="15" customHeight="1">
      <c r="A9" s="181"/>
      <c r="B9" s="181"/>
      <c r="C9" s="181"/>
      <c r="D9" s="82" t="s">
        <v>11</v>
      </c>
      <c r="E9" s="60">
        <v>124047000</v>
      </c>
      <c r="F9" s="60">
        <v>0</v>
      </c>
      <c r="G9" s="60">
        <v>0</v>
      </c>
      <c r="H9" s="60">
        <f t="shared" si="0"/>
        <v>124047000</v>
      </c>
    </row>
    <row r="10" spans="1:12" ht="15" customHeight="1">
      <c r="A10" s="181"/>
      <c r="B10" s="181"/>
      <c r="C10" s="181"/>
      <c r="D10" s="82" t="s">
        <v>12</v>
      </c>
      <c r="E10" s="60">
        <v>0</v>
      </c>
      <c r="F10" s="60">
        <v>0</v>
      </c>
      <c r="G10" s="60">
        <v>0</v>
      </c>
      <c r="H10" s="60">
        <f t="shared" si="0"/>
        <v>0</v>
      </c>
    </row>
    <row r="11" spans="1:12" ht="15" customHeight="1">
      <c r="A11" s="181"/>
      <c r="B11" s="181"/>
      <c r="C11" s="181" t="s">
        <v>325</v>
      </c>
      <c r="D11" s="82" t="s">
        <v>10</v>
      </c>
      <c r="E11" s="60">
        <v>124047000</v>
      </c>
      <c r="F11" s="60">
        <v>0</v>
      </c>
      <c r="G11" s="60">
        <v>0</v>
      </c>
      <c r="H11" s="60">
        <f t="shared" si="0"/>
        <v>124047000</v>
      </c>
    </row>
    <row r="12" spans="1:12" ht="15" customHeight="1">
      <c r="A12" s="181"/>
      <c r="B12" s="181"/>
      <c r="C12" s="181"/>
      <c r="D12" s="82" t="s">
        <v>11</v>
      </c>
      <c r="E12" s="60">
        <v>124047000</v>
      </c>
      <c r="F12" s="60">
        <v>0</v>
      </c>
      <c r="G12" s="60">
        <v>0</v>
      </c>
      <c r="H12" s="60">
        <f t="shared" si="0"/>
        <v>124047000</v>
      </c>
    </row>
    <row r="13" spans="1:12" ht="15" customHeight="1">
      <c r="A13" s="181"/>
      <c r="B13" s="181"/>
      <c r="C13" s="181"/>
      <c r="D13" s="82" t="s">
        <v>12</v>
      </c>
      <c r="E13" s="60">
        <v>124047000</v>
      </c>
      <c r="F13" s="60">
        <v>0</v>
      </c>
      <c r="G13" s="60">
        <v>0</v>
      </c>
      <c r="H13" s="60">
        <f t="shared" si="0"/>
        <v>124047000</v>
      </c>
    </row>
    <row r="14" spans="1:12" ht="15" customHeight="1">
      <c r="A14" s="181"/>
      <c r="B14" s="181"/>
      <c r="C14" s="182" t="s">
        <v>275</v>
      </c>
      <c r="D14" s="83" t="s">
        <v>10</v>
      </c>
      <c r="E14" s="84">
        <v>1240472000</v>
      </c>
      <c r="F14" s="84">
        <v>0</v>
      </c>
      <c r="G14" s="84">
        <v>0</v>
      </c>
      <c r="H14" s="84">
        <f t="shared" si="0"/>
        <v>1240472000</v>
      </c>
    </row>
    <row r="15" spans="1:12" ht="15" customHeight="1">
      <c r="A15" s="181"/>
      <c r="B15" s="181"/>
      <c r="C15" s="183"/>
      <c r="D15" s="83" t="s">
        <v>11</v>
      </c>
      <c r="E15" s="84">
        <v>1240472000</v>
      </c>
      <c r="F15" s="84">
        <v>0</v>
      </c>
      <c r="G15" s="84">
        <v>0</v>
      </c>
      <c r="H15" s="84">
        <f t="shared" si="0"/>
        <v>1240472000</v>
      </c>
    </row>
    <row r="16" spans="1:12" ht="15" customHeight="1">
      <c r="A16" s="181"/>
      <c r="B16" s="181"/>
      <c r="C16" s="184"/>
      <c r="D16" s="83" t="s">
        <v>12</v>
      </c>
      <c r="E16" s="84">
        <v>0</v>
      </c>
      <c r="F16" s="84">
        <v>0</v>
      </c>
      <c r="G16" s="84">
        <v>0</v>
      </c>
      <c r="H16" s="84">
        <f t="shared" si="0"/>
        <v>0</v>
      </c>
    </row>
    <row r="17" spans="1:8" ht="15" customHeight="1">
      <c r="A17" s="181" t="s">
        <v>326</v>
      </c>
      <c r="B17" s="181" t="s">
        <v>327</v>
      </c>
      <c r="C17" s="181" t="s">
        <v>328</v>
      </c>
      <c r="D17" s="82" t="s">
        <v>10</v>
      </c>
      <c r="E17" s="60">
        <v>0</v>
      </c>
      <c r="F17" s="60">
        <v>0</v>
      </c>
      <c r="G17" s="60">
        <v>0</v>
      </c>
      <c r="H17" s="60">
        <v>0</v>
      </c>
    </row>
    <row r="18" spans="1:8" ht="15" customHeight="1">
      <c r="A18" s="181"/>
      <c r="B18" s="181"/>
      <c r="C18" s="181"/>
      <c r="D18" s="82" t="s">
        <v>11</v>
      </c>
      <c r="E18" s="60">
        <v>0</v>
      </c>
      <c r="F18" s="60">
        <v>0</v>
      </c>
      <c r="G18" s="60">
        <v>0</v>
      </c>
      <c r="H18" s="60">
        <v>0</v>
      </c>
    </row>
    <row r="19" spans="1:8" ht="15" customHeight="1">
      <c r="A19" s="181"/>
      <c r="B19" s="181"/>
      <c r="C19" s="181"/>
      <c r="D19" s="82" t="s">
        <v>12</v>
      </c>
      <c r="E19" s="60">
        <v>0</v>
      </c>
      <c r="F19" s="60">
        <v>0</v>
      </c>
      <c r="G19" s="60">
        <v>0</v>
      </c>
      <c r="H19" s="60">
        <v>0</v>
      </c>
    </row>
    <row r="20" spans="1:8" ht="15" customHeight="1">
      <c r="A20" s="181"/>
      <c r="B20" s="181"/>
      <c r="C20" s="181" t="s">
        <v>329</v>
      </c>
      <c r="D20" s="82" t="s">
        <v>10</v>
      </c>
      <c r="E20" s="60">
        <v>0</v>
      </c>
      <c r="F20" s="60">
        <v>0</v>
      </c>
      <c r="G20" s="60">
        <v>0</v>
      </c>
      <c r="H20" s="60">
        <v>0</v>
      </c>
    </row>
    <row r="21" spans="1:8" ht="15" customHeight="1">
      <c r="A21" s="181"/>
      <c r="B21" s="181"/>
      <c r="C21" s="181"/>
      <c r="D21" s="82" t="s">
        <v>11</v>
      </c>
      <c r="E21" s="60">
        <v>0</v>
      </c>
      <c r="F21" s="60">
        <v>0</v>
      </c>
      <c r="G21" s="60">
        <v>0</v>
      </c>
      <c r="H21" s="60">
        <v>0</v>
      </c>
    </row>
    <row r="22" spans="1:8" ht="15" customHeight="1">
      <c r="A22" s="181"/>
      <c r="B22" s="181"/>
      <c r="C22" s="181"/>
      <c r="D22" s="82" t="s">
        <v>12</v>
      </c>
      <c r="E22" s="60">
        <v>0</v>
      </c>
      <c r="F22" s="60">
        <v>0</v>
      </c>
      <c r="G22" s="60">
        <v>0</v>
      </c>
      <c r="H22" s="60">
        <v>0</v>
      </c>
    </row>
    <row r="23" spans="1:8" ht="15" customHeight="1">
      <c r="A23" s="181" t="s">
        <v>15</v>
      </c>
      <c r="B23" s="181" t="s">
        <v>15</v>
      </c>
      <c r="C23" s="181" t="s">
        <v>330</v>
      </c>
      <c r="D23" s="82" t="s">
        <v>10</v>
      </c>
      <c r="E23" s="60">
        <v>0</v>
      </c>
      <c r="F23" s="60">
        <v>0</v>
      </c>
      <c r="G23" s="60">
        <v>0</v>
      </c>
      <c r="H23" s="60">
        <f t="shared" si="0"/>
        <v>0</v>
      </c>
    </row>
    <row r="24" spans="1:8" ht="15" customHeight="1">
      <c r="A24" s="181"/>
      <c r="B24" s="181"/>
      <c r="C24" s="181"/>
      <c r="D24" s="82" t="s">
        <v>11</v>
      </c>
      <c r="E24" s="60">
        <v>0</v>
      </c>
      <c r="F24" s="60">
        <v>0</v>
      </c>
      <c r="G24" s="60">
        <v>0</v>
      </c>
      <c r="H24" s="60">
        <f t="shared" si="0"/>
        <v>0</v>
      </c>
    </row>
    <row r="25" spans="1:8" ht="15" customHeight="1">
      <c r="A25" s="181"/>
      <c r="B25" s="181"/>
      <c r="C25" s="181"/>
      <c r="D25" s="82" t="s">
        <v>12</v>
      </c>
      <c r="E25" s="60">
        <v>0</v>
      </c>
      <c r="F25" s="60">
        <v>0</v>
      </c>
      <c r="G25" s="60">
        <v>0</v>
      </c>
      <c r="H25" s="60">
        <f t="shared" si="0"/>
        <v>0</v>
      </c>
    </row>
    <row r="26" spans="1:8" ht="15" customHeight="1">
      <c r="A26" s="181"/>
      <c r="B26" s="181"/>
      <c r="C26" s="181" t="s">
        <v>331</v>
      </c>
      <c r="D26" s="82" t="s">
        <v>10</v>
      </c>
      <c r="E26" s="60">
        <v>0</v>
      </c>
      <c r="F26" s="60">
        <v>0</v>
      </c>
      <c r="G26" s="60">
        <v>0</v>
      </c>
      <c r="H26" s="60">
        <f t="shared" si="0"/>
        <v>0</v>
      </c>
    </row>
    <row r="27" spans="1:8" ht="15" customHeight="1">
      <c r="A27" s="181"/>
      <c r="B27" s="181"/>
      <c r="C27" s="181"/>
      <c r="D27" s="82" t="s">
        <v>11</v>
      </c>
      <c r="E27" s="60">
        <v>0</v>
      </c>
      <c r="F27" s="60">
        <v>0</v>
      </c>
      <c r="G27" s="60">
        <v>0</v>
      </c>
      <c r="H27" s="60">
        <f t="shared" si="0"/>
        <v>0</v>
      </c>
    </row>
    <row r="28" spans="1:8" ht="15" customHeight="1">
      <c r="A28" s="181"/>
      <c r="B28" s="181"/>
      <c r="C28" s="181"/>
      <c r="D28" s="82" t="s">
        <v>12</v>
      </c>
      <c r="E28" s="60">
        <v>0</v>
      </c>
      <c r="F28" s="60">
        <v>0</v>
      </c>
      <c r="G28" s="60">
        <v>0</v>
      </c>
      <c r="H28" s="60">
        <f t="shared" si="0"/>
        <v>0</v>
      </c>
    </row>
    <row r="29" spans="1:8" ht="15" customHeight="1">
      <c r="A29" s="181" t="s">
        <v>19</v>
      </c>
      <c r="B29" s="181" t="s">
        <v>19</v>
      </c>
      <c r="C29" s="181" t="s">
        <v>20</v>
      </c>
      <c r="D29" s="82" t="s">
        <v>10</v>
      </c>
      <c r="E29" s="60">
        <v>32710060</v>
      </c>
      <c r="F29" s="60">
        <v>1620059</v>
      </c>
      <c r="G29" s="60">
        <v>0</v>
      </c>
      <c r="H29" s="60">
        <f t="shared" si="0"/>
        <v>34330119</v>
      </c>
    </row>
    <row r="30" spans="1:8" ht="15" customHeight="1">
      <c r="A30" s="181"/>
      <c r="B30" s="181"/>
      <c r="C30" s="181"/>
      <c r="D30" s="82" t="s">
        <v>11</v>
      </c>
      <c r="E30" s="60">
        <v>32710060</v>
      </c>
      <c r="F30" s="60">
        <v>1620059</v>
      </c>
      <c r="G30" s="60">
        <v>0</v>
      </c>
      <c r="H30" s="60">
        <f t="shared" si="0"/>
        <v>34330119</v>
      </c>
    </row>
    <row r="31" spans="1:8" ht="15" customHeight="1">
      <c r="A31" s="181"/>
      <c r="B31" s="181"/>
      <c r="C31" s="181"/>
      <c r="D31" s="82" t="s">
        <v>12</v>
      </c>
      <c r="E31" s="60">
        <v>0</v>
      </c>
      <c r="F31" s="60">
        <v>0</v>
      </c>
      <c r="G31" s="60">
        <v>0</v>
      </c>
      <c r="H31" s="60">
        <f t="shared" si="0"/>
        <v>0</v>
      </c>
    </row>
    <row r="32" spans="1:8" ht="15" customHeight="1">
      <c r="A32" s="182" t="s">
        <v>21</v>
      </c>
      <c r="B32" s="182" t="s">
        <v>21</v>
      </c>
      <c r="C32" s="181" t="s">
        <v>319</v>
      </c>
      <c r="D32" s="82" t="s">
        <v>10</v>
      </c>
      <c r="E32" s="60">
        <v>0</v>
      </c>
      <c r="F32" s="60">
        <v>0</v>
      </c>
      <c r="G32" s="60">
        <v>0</v>
      </c>
      <c r="H32" s="60">
        <v>0</v>
      </c>
    </row>
    <row r="33" spans="1:8" ht="15" customHeight="1">
      <c r="A33" s="183"/>
      <c r="B33" s="183"/>
      <c r="C33" s="181"/>
      <c r="D33" s="82" t="s">
        <v>11</v>
      </c>
      <c r="E33" s="60">
        <v>0</v>
      </c>
      <c r="F33" s="60">
        <v>0</v>
      </c>
      <c r="G33" s="60">
        <v>0</v>
      </c>
      <c r="H33" s="60">
        <v>0</v>
      </c>
    </row>
    <row r="34" spans="1:8" ht="15" customHeight="1">
      <c r="A34" s="183"/>
      <c r="B34" s="183"/>
      <c r="C34" s="181"/>
      <c r="D34" s="82" t="s">
        <v>12</v>
      </c>
      <c r="E34" s="60">
        <v>0</v>
      </c>
      <c r="F34" s="60">
        <v>0</v>
      </c>
      <c r="G34" s="60">
        <v>0</v>
      </c>
      <c r="H34" s="60">
        <v>0</v>
      </c>
    </row>
    <row r="35" spans="1:8" ht="15" customHeight="1">
      <c r="A35" s="183"/>
      <c r="B35" s="183"/>
      <c r="C35" s="181" t="s">
        <v>297</v>
      </c>
      <c r="D35" s="82" t="s">
        <v>10</v>
      </c>
      <c r="E35" s="60">
        <v>0</v>
      </c>
      <c r="F35" s="60">
        <v>0</v>
      </c>
      <c r="G35" s="60">
        <v>0</v>
      </c>
      <c r="H35" s="60">
        <f>SUM(E35:G35)</f>
        <v>0</v>
      </c>
    </row>
    <row r="36" spans="1:8" ht="15" customHeight="1">
      <c r="A36" s="183"/>
      <c r="B36" s="183"/>
      <c r="C36" s="181"/>
      <c r="D36" s="82" t="s">
        <v>11</v>
      </c>
      <c r="E36" s="60">
        <v>0</v>
      </c>
      <c r="F36" s="60">
        <v>139025</v>
      </c>
      <c r="G36" s="60">
        <v>0</v>
      </c>
      <c r="H36" s="60">
        <f t="shared" ref="H36:H40" si="1">SUM(E36:G36)</f>
        <v>139025</v>
      </c>
    </row>
    <row r="37" spans="1:8" ht="15" customHeight="1">
      <c r="A37" s="183"/>
      <c r="B37" s="183"/>
      <c r="C37" s="181"/>
      <c r="D37" s="82" t="s">
        <v>12</v>
      </c>
      <c r="E37" s="60">
        <v>0</v>
      </c>
      <c r="F37" s="60">
        <v>139025</v>
      </c>
      <c r="G37" s="60">
        <v>0</v>
      </c>
      <c r="H37" s="60">
        <f t="shared" si="1"/>
        <v>139025</v>
      </c>
    </row>
    <row r="38" spans="1:8" ht="15" customHeight="1">
      <c r="A38" s="183"/>
      <c r="B38" s="183"/>
      <c r="C38" s="181" t="s">
        <v>22</v>
      </c>
      <c r="D38" s="82" t="s">
        <v>320</v>
      </c>
      <c r="E38" s="60">
        <v>0</v>
      </c>
      <c r="F38" s="60">
        <v>197881</v>
      </c>
      <c r="G38" s="60">
        <v>0</v>
      </c>
      <c r="H38" s="60">
        <f t="shared" si="1"/>
        <v>197881</v>
      </c>
    </row>
    <row r="39" spans="1:8" ht="15" customHeight="1">
      <c r="A39" s="183"/>
      <c r="B39" s="183"/>
      <c r="C39" s="181"/>
      <c r="D39" s="82" t="s">
        <v>11</v>
      </c>
      <c r="E39" s="60">
        <v>0</v>
      </c>
      <c r="F39" s="60">
        <v>2344531</v>
      </c>
      <c r="G39" s="60">
        <v>0</v>
      </c>
      <c r="H39" s="60">
        <f t="shared" si="1"/>
        <v>2344531</v>
      </c>
    </row>
    <row r="40" spans="1:8" ht="15" customHeight="1">
      <c r="A40" s="183"/>
      <c r="B40" s="183"/>
      <c r="C40" s="181"/>
      <c r="D40" s="82" t="s">
        <v>12</v>
      </c>
      <c r="E40" s="60">
        <v>0</v>
      </c>
      <c r="F40" s="60">
        <f>F39-F38</f>
        <v>2146650</v>
      </c>
      <c r="G40" s="60">
        <v>0</v>
      </c>
      <c r="H40" s="60">
        <f t="shared" si="1"/>
        <v>2146650</v>
      </c>
    </row>
    <row r="41" spans="1:8" ht="15" customHeight="1">
      <c r="A41" s="183"/>
      <c r="B41" s="183"/>
      <c r="C41" s="182" t="s">
        <v>321</v>
      </c>
      <c r="D41" s="82" t="s">
        <v>320</v>
      </c>
      <c r="E41" s="60"/>
      <c r="F41" s="60">
        <f>F35+F38</f>
        <v>197881</v>
      </c>
      <c r="G41" s="60"/>
      <c r="H41" s="60">
        <f>SUM(E41:G41)</f>
        <v>197881</v>
      </c>
    </row>
    <row r="42" spans="1:8" ht="15" customHeight="1">
      <c r="A42" s="183"/>
      <c r="B42" s="183"/>
      <c r="C42" s="183"/>
      <c r="D42" s="82" t="s">
        <v>11</v>
      </c>
      <c r="E42" s="60"/>
      <c r="F42" s="60">
        <f>F36+F39</f>
        <v>2483556</v>
      </c>
      <c r="G42" s="60"/>
      <c r="H42" s="60">
        <f t="shared" ref="H42:H43" si="2">SUM(E42:G42)</f>
        <v>2483556</v>
      </c>
    </row>
    <row r="43" spans="1:8" ht="15" customHeight="1">
      <c r="A43" s="184"/>
      <c r="B43" s="184"/>
      <c r="C43" s="184"/>
      <c r="D43" s="82" t="s">
        <v>12</v>
      </c>
      <c r="E43" s="60"/>
      <c r="F43" s="60">
        <f>F41-F42</f>
        <v>-2285675</v>
      </c>
      <c r="G43" s="60"/>
      <c r="H43" s="60">
        <f t="shared" si="2"/>
        <v>-2285675</v>
      </c>
    </row>
    <row r="44" spans="1:8" ht="15" customHeight="1">
      <c r="A44" s="191" t="s">
        <v>25</v>
      </c>
      <c r="B44" s="191"/>
      <c r="C44" s="191"/>
      <c r="D44" s="85" t="s">
        <v>10</v>
      </c>
      <c r="E44" s="86">
        <f>E14+E29</f>
        <v>1273182060</v>
      </c>
      <c r="F44" s="86">
        <f>F29+F38</f>
        <v>1817940</v>
      </c>
      <c r="G44" s="86">
        <v>0</v>
      </c>
      <c r="H44" s="86">
        <f>SUM(E44:G44)</f>
        <v>1275000000</v>
      </c>
    </row>
    <row r="45" spans="1:8" ht="15" customHeight="1">
      <c r="A45" s="191"/>
      <c r="B45" s="191"/>
      <c r="C45" s="191"/>
      <c r="D45" s="85" t="s">
        <v>11</v>
      </c>
      <c r="E45" s="86">
        <f>E15+E30</f>
        <v>1273182060</v>
      </c>
      <c r="F45" s="86">
        <f>F30+F39+F36</f>
        <v>4103615</v>
      </c>
      <c r="G45" s="86">
        <v>0</v>
      </c>
      <c r="H45" s="86">
        <f t="shared" ref="H45:H46" si="3">SUM(E45:G45)</f>
        <v>1277285675</v>
      </c>
    </row>
    <row r="46" spans="1:8" ht="15" customHeight="1">
      <c r="A46" s="191"/>
      <c r="B46" s="191"/>
      <c r="C46" s="191"/>
      <c r="D46" s="85" t="s">
        <v>12</v>
      </c>
      <c r="E46" s="86">
        <f>E44-E45</f>
        <v>0</v>
      </c>
      <c r="F46" s="86">
        <f>F44-F45</f>
        <v>-2285675</v>
      </c>
      <c r="G46" s="86">
        <f t="shared" ref="G46" si="4">G44-G45</f>
        <v>0</v>
      </c>
      <c r="H46" s="86">
        <f t="shared" si="3"/>
        <v>-2285675</v>
      </c>
    </row>
    <row r="47" spans="1:8" ht="15" customHeight="1"/>
    <row r="48" spans="1: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</sheetData>
  <mergeCells count="31">
    <mergeCell ref="A44:C46"/>
    <mergeCell ref="A29:A31"/>
    <mergeCell ref="B29:B31"/>
    <mergeCell ref="C29:C31"/>
    <mergeCell ref="A32:A43"/>
    <mergeCell ref="B32:B43"/>
    <mergeCell ref="C32:C34"/>
    <mergeCell ref="C35:C37"/>
    <mergeCell ref="C38:C40"/>
    <mergeCell ref="C41:C43"/>
    <mergeCell ref="A17:A22"/>
    <mergeCell ref="B17:B22"/>
    <mergeCell ref="C17:C19"/>
    <mergeCell ref="C20:C22"/>
    <mergeCell ref="A23:A28"/>
    <mergeCell ref="B23:B28"/>
    <mergeCell ref="C23:C25"/>
    <mergeCell ref="C26:C28"/>
    <mergeCell ref="A5:A16"/>
    <mergeCell ref="B5:B16"/>
    <mergeCell ref="C5:C7"/>
    <mergeCell ref="C8:C10"/>
    <mergeCell ref="C11:C13"/>
    <mergeCell ref="C14:C16"/>
    <mergeCell ref="A1:H1"/>
    <mergeCell ref="A3:C3"/>
    <mergeCell ref="D3:D4"/>
    <mergeCell ref="E3:E4"/>
    <mergeCell ref="F3:F4"/>
    <mergeCell ref="G3:G4"/>
    <mergeCell ref="H3:H4"/>
  </mergeCells>
  <phoneticPr fontId="1" type="noConversion"/>
  <printOptions horizontalCentered="1"/>
  <pageMargins left="0.19685039370078741" right="0.23622047244094491" top="0.32" bottom="0.19685039370078741" header="0.32" footer="0.31496062992125984"/>
  <pageSetup paperSize="9" scale="9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04"/>
  <sheetViews>
    <sheetView workbookViewId="0">
      <selection sqref="A1:I1"/>
    </sheetView>
  </sheetViews>
  <sheetFormatPr defaultRowHeight="16.5"/>
  <cols>
    <col min="1" max="3" width="8.625" style="1" customWidth="1"/>
    <col min="4" max="4" width="5.625" style="1" customWidth="1"/>
    <col min="5" max="5" width="14.625" style="2" customWidth="1"/>
    <col min="6" max="6" width="13.625" style="2" customWidth="1"/>
    <col min="7" max="8" width="12.625" style="2" customWidth="1"/>
    <col min="9" max="9" width="14.625" style="2" customWidth="1"/>
    <col min="10" max="16384" width="9" style="1"/>
  </cols>
  <sheetData>
    <row r="1" spans="1:12" ht="30.75" customHeight="1">
      <c r="A1" s="172" t="s">
        <v>102</v>
      </c>
      <c r="B1" s="172"/>
      <c r="C1" s="172"/>
      <c r="D1" s="172"/>
      <c r="E1" s="172"/>
      <c r="F1" s="172"/>
      <c r="G1" s="172"/>
      <c r="H1" s="172"/>
      <c r="I1" s="172"/>
    </row>
    <row r="2" spans="1:12" s="7" customFormat="1" ht="13.5" customHeight="1">
      <c r="B2" s="8"/>
      <c r="C2" s="8"/>
      <c r="D2" s="8"/>
      <c r="E2" s="90"/>
      <c r="F2" s="9"/>
      <c r="G2" s="9"/>
      <c r="H2" s="90"/>
      <c r="I2" s="90" t="s">
        <v>803</v>
      </c>
      <c r="J2" s="9"/>
      <c r="K2" s="9"/>
      <c r="L2" s="10"/>
    </row>
    <row r="3" spans="1:12" ht="15" customHeight="1">
      <c r="A3" s="173" t="s">
        <v>0</v>
      </c>
      <c r="B3" s="174"/>
      <c r="C3" s="174"/>
      <c r="D3" s="175" t="s">
        <v>1</v>
      </c>
      <c r="E3" s="162" t="s">
        <v>26</v>
      </c>
      <c r="F3" s="162" t="s">
        <v>27</v>
      </c>
      <c r="G3" s="162" t="s">
        <v>4</v>
      </c>
      <c r="H3" s="162" t="s">
        <v>28</v>
      </c>
      <c r="I3" s="162" t="s">
        <v>5</v>
      </c>
    </row>
    <row r="4" spans="1:12" ht="15" customHeight="1">
      <c r="A4" s="75" t="s">
        <v>6</v>
      </c>
      <c r="B4" s="75" t="s">
        <v>7</v>
      </c>
      <c r="C4" s="75" t="s">
        <v>8</v>
      </c>
      <c r="D4" s="176"/>
      <c r="E4" s="163"/>
      <c r="F4" s="163"/>
      <c r="G4" s="163"/>
      <c r="H4" s="163"/>
      <c r="I4" s="163"/>
    </row>
    <row r="5" spans="1:12" ht="15" customHeight="1">
      <c r="A5" s="169" t="s">
        <v>332</v>
      </c>
      <c r="B5" s="169" t="s">
        <v>332</v>
      </c>
      <c r="C5" s="192" t="s">
        <v>333</v>
      </c>
      <c r="D5" s="78" t="s">
        <v>10</v>
      </c>
      <c r="E5" s="55">
        <v>37812930</v>
      </c>
      <c r="F5" s="55">
        <v>0</v>
      </c>
      <c r="G5" s="55">
        <v>0</v>
      </c>
      <c r="H5" s="55">
        <v>0</v>
      </c>
      <c r="I5" s="55">
        <v>37812930</v>
      </c>
    </row>
    <row r="6" spans="1:12" ht="15" customHeight="1">
      <c r="A6" s="170"/>
      <c r="B6" s="170"/>
      <c r="C6" s="193"/>
      <c r="D6" s="78" t="s">
        <v>11</v>
      </c>
      <c r="E6" s="55">
        <v>37694800</v>
      </c>
      <c r="F6" s="55">
        <v>0</v>
      </c>
      <c r="G6" s="55">
        <v>0</v>
      </c>
      <c r="H6" s="55">
        <v>0</v>
      </c>
      <c r="I6" s="55">
        <v>37694800</v>
      </c>
    </row>
    <row r="7" spans="1:12" ht="15" customHeight="1">
      <c r="A7" s="170"/>
      <c r="B7" s="170"/>
      <c r="C7" s="194"/>
      <c r="D7" s="78" t="s">
        <v>12</v>
      </c>
      <c r="E7" s="55">
        <v>118130</v>
      </c>
      <c r="F7" s="55">
        <v>0</v>
      </c>
      <c r="G7" s="55">
        <v>0</v>
      </c>
      <c r="H7" s="55">
        <v>0</v>
      </c>
      <c r="I7" s="55">
        <v>118130</v>
      </c>
    </row>
    <row r="8" spans="1:12" ht="15" customHeight="1">
      <c r="A8" s="170"/>
      <c r="B8" s="170"/>
      <c r="C8" s="192" t="s">
        <v>104</v>
      </c>
      <c r="D8" s="78" t="s">
        <v>10</v>
      </c>
      <c r="E8" s="55">
        <v>0</v>
      </c>
      <c r="F8" s="55">
        <v>0</v>
      </c>
      <c r="G8" s="55">
        <v>0</v>
      </c>
      <c r="H8" s="55">
        <v>0</v>
      </c>
      <c r="I8" s="55">
        <v>0</v>
      </c>
    </row>
    <row r="9" spans="1:12" ht="15" customHeight="1">
      <c r="A9" s="170"/>
      <c r="B9" s="170"/>
      <c r="C9" s="193"/>
      <c r="D9" s="78" t="s">
        <v>11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</row>
    <row r="10" spans="1:12" ht="15" customHeight="1">
      <c r="A10" s="170"/>
      <c r="B10" s="170"/>
      <c r="C10" s="194"/>
      <c r="D10" s="78" t="s">
        <v>12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</row>
    <row r="11" spans="1:12" ht="15" customHeight="1">
      <c r="A11" s="170"/>
      <c r="B11" s="170"/>
      <c r="C11" s="192" t="s">
        <v>334</v>
      </c>
      <c r="D11" s="78" t="s">
        <v>10</v>
      </c>
      <c r="E11" s="55">
        <v>82429440</v>
      </c>
      <c r="F11" s="55">
        <v>0</v>
      </c>
      <c r="G11" s="55">
        <v>0</v>
      </c>
      <c r="H11" s="55">
        <v>0</v>
      </c>
      <c r="I11" s="55">
        <v>82429440</v>
      </c>
    </row>
    <row r="12" spans="1:12" ht="15" customHeight="1">
      <c r="A12" s="170"/>
      <c r="B12" s="170"/>
      <c r="C12" s="193"/>
      <c r="D12" s="78" t="s">
        <v>11</v>
      </c>
      <c r="E12" s="55">
        <v>81901540</v>
      </c>
      <c r="F12" s="55">
        <v>0</v>
      </c>
      <c r="G12" s="55">
        <v>0</v>
      </c>
      <c r="H12" s="55">
        <v>0</v>
      </c>
      <c r="I12" s="55">
        <v>81901540</v>
      </c>
    </row>
    <row r="13" spans="1:12" ht="15" customHeight="1">
      <c r="A13" s="170"/>
      <c r="B13" s="170"/>
      <c r="C13" s="194"/>
      <c r="D13" s="78" t="s">
        <v>12</v>
      </c>
      <c r="E13" s="55">
        <v>527900</v>
      </c>
      <c r="F13" s="55">
        <v>0</v>
      </c>
      <c r="G13" s="55">
        <v>0</v>
      </c>
      <c r="H13" s="55">
        <v>0</v>
      </c>
      <c r="I13" s="55">
        <v>527900</v>
      </c>
    </row>
    <row r="14" spans="1:12" ht="15" customHeight="1">
      <c r="A14" s="170"/>
      <c r="B14" s="170"/>
      <c r="C14" s="192" t="s">
        <v>335</v>
      </c>
      <c r="D14" s="78" t="s">
        <v>10</v>
      </c>
      <c r="E14" s="55">
        <v>14570000</v>
      </c>
      <c r="F14" s="55">
        <v>0</v>
      </c>
      <c r="G14" s="55">
        <v>0</v>
      </c>
      <c r="H14" s="55">
        <v>0</v>
      </c>
      <c r="I14" s="55">
        <v>14570000</v>
      </c>
    </row>
    <row r="15" spans="1:12" ht="15" customHeight="1">
      <c r="A15" s="170"/>
      <c r="B15" s="170"/>
      <c r="C15" s="193"/>
      <c r="D15" s="78" t="s">
        <v>11</v>
      </c>
      <c r="E15" s="55">
        <v>10759340</v>
      </c>
      <c r="F15" s="55">
        <v>0</v>
      </c>
      <c r="G15" s="55">
        <v>0</v>
      </c>
      <c r="H15" s="55">
        <v>0</v>
      </c>
      <c r="I15" s="55">
        <v>10759340</v>
      </c>
    </row>
    <row r="16" spans="1:12" ht="15" customHeight="1">
      <c r="A16" s="170"/>
      <c r="B16" s="170"/>
      <c r="C16" s="194"/>
      <c r="D16" s="78" t="s">
        <v>12</v>
      </c>
      <c r="E16" s="55">
        <v>3810660</v>
      </c>
      <c r="F16" s="55">
        <v>0</v>
      </c>
      <c r="G16" s="55">
        <v>0</v>
      </c>
      <c r="H16" s="55">
        <v>0</v>
      </c>
      <c r="I16" s="55">
        <v>3810660</v>
      </c>
    </row>
    <row r="17" spans="1:9" ht="15" customHeight="1">
      <c r="A17" s="170"/>
      <c r="B17" s="170"/>
      <c r="C17" s="192" t="s">
        <v>336</v>
      </c>
      <c r="D17" s="78" t="s">
        <v>10</v>
      </c>
      <c r="E17" s="55">
        <v>146358520</v>
      </c>
      <c r="F17" s="55">
        <v>0</v>
      </c>
      <c r="G17" s="55">
        <v>0</v>
      </c>
      <c r="H17" s="55">
        <v>0</v>
      </c>
      <c r="I17" s="55">
        <v>146358520</v>
      </c>
    </row>
    <row r="18" spans="1:9" ht="15" customHeight="1">
      <c r="A18" s="170"/>
      <c r="B18" s="170"/>
      <c r="C18" s="193"/>
      <c r="D18" s="78" t="s">
        <v>11</v>
      </c>
      <c r="E18" s="55">
        <v>143849410</v>
      </c>
      <c r="F18" s="55">
        <v>0</v>
      </c>
      <c r="G18" s="55">
        <v>0</v>
      </c>
      <c r="H18" s="55">
        <v>0</v>
      </c>
      <c r="I18" s="55">
        <v>143849410</v>
      </c>
    </row>
    <row r="19" spans="1:9" ht="15" customHeight="1">
      <c r="A19" s="170"/>
      <c r="B19" s="170"/>
      <c r="C19" s="194"/>
      <c r="D19" s="78" t="s">
        <v>12</v>
      </c>
      <c r="E19" s="55">
        <v>2509110</v>
      </c>
      <c r="F19" s="55">
        <v>0</v>
      </c>
      <c r="G19" s="55">
        <v>0</v>
      </c>
      <c r="H19" s="55">
        <v>0</v>
      </c>
      <c r="I19" s="55">
        <v>2509110</v>
      </c>
    </row>
    <row r="20" spans="1:9" ht="15" customHeight="1">
      <c r="A20" s="170"/>
      <c r="B20" s="170"/>
      <c r="C20" s="192" t="s">
        <v>337</v>
      </c>
      <c r="D20" s="78" t="s">
        <v>10</v>
      </c>
      <c r="E20" s="55">
        <v>2220000</v>
      </c>
      <c r="F20" s="55">
        <v>0</v>
      </c>
      <c r="G20" s="55">
        <v>0</v>
      </c>
      <c r="H20" s="55">
        <v>0</v>
      </c>
      <c r="I20" s="55">
        <v>2220000</v>
      </c>
    </row>
    <row r="21" spans="1:9" ht="15" customHeight="1">
      <c r="A21" s="170"/>
      <c r="B21" s="170"/>
      <c r="C21" s="193"/>
      <c r="D21" s="78" t="s">
        <v>11</v>
      </c>
      <c r="E21" s="55">
        <v>1309180</v>
      </c>
      <c r="F21" s="55">
        <v>0</v>
      </c>
      <c r="G21" s="55">
        <v>0</v>
      </c>
      <c r="H21" s="55">
        <v>0</v>
      </c>
      <c r="I21" s="55">
        <v>1309180</v>
      </c>
    </row>
    <row r="22" spans="1:9" ht="15" customHeight="1">
      <c r="A22" s="170"/>
      <c r="B22" s="170"/>
      <c r="C22" s="194"/>
      <c r="D22" s="78" t="s">
        <v>12</v>
      </c>
      <c r="E22" s="55">
        <v>910820</v>
      </c>
      <c r="F22" s="55">
        <v>0</v>
      </c>
      <c r="G22" s="55">
        <v>0</v>
      </c>
      <c r="H22" s="55">
        <v>0</v>
      </c>
      <c r="I22" s="55">
        <v>910820</v>
      </c>
    </row>
    <row r="23" spans="1:9" ht="15" customHeight="1">
      <c r="A23" s="170"/>
      <c r="B23" s="170"/>
      <c r="C23" s="192" t="s">
        <v>338</v>
      </c>
      <c r="D23" s="78" t="s">
        <v>10</v>
      </c>
      <c r="E23" s="55">
        <v>127851020</v>
      </c>
      <c r="F23" s="55">
        <v>0</v>
      </c>
      <c r="G23" s="55">
        <v>0</v>
      </c>
      <c r="H23" s="55">
        <v>0</v>
      </c>
      <c r="I23" s="55">
        <v>127851020</v>
      </c>
    </row>
    <row r="24" spans="1:9" ht="15" customHeight="1">
      <c r="A24" s="170"/>
      <c r="B24" s="170"/>
      <c r="C24" s="193"/>
      <c r="D24" s="78" t="s">
        <v>11</v>
      </c>
      <c r="E24" s="55">
        <v>126017230</v>
      </c>
      <c r="F24" s="55">
        <v>0</v>
      </c>
      <c r="G24" s="55">
        <v>0</v>
      </c>
      <c r="H24" s="55">
        <v>0</v>
      </c>
      <c r="I24" s="55">
        <v>126017230</v>
      </c>
    </row>
    <row r="25" spans="1:9" ht="15" customHeight="1">
      <c r="A25" s="170"/>
      <c r="B25" s="170"/>
      <c r="C25" s="194"/>
      <c r="D25" s="78" t="s">
        <v>12</v>
      </c>
      <c r="E25" s="55">
        <v>1833790</v>
      </c>
      <c r="F25" s="55">
        <v>0</v>
      </c>
      <c r="G25" s="55">
        <v>0</v>
      </c>
      <c r="H25" s="55">
        <v>0</v>
      </c>
      <c r="I25" s="55">
        <v>1833790</v>
      </c>
    </row>
    <row r="26" spans="1:9" ht="15" customHeight="1">
      <c r="A26" s="170"/>
      <c r="B26" s="170"/>
      <c r="C26" s="192" t="s">
        <v>339</v>
      </c>
      <c r="D26" s="78" t="s">
        <v>10</v>
      </c>
      <c r="E26" s="55">
        <v>18410000</v>
      </c>
      <c r="F26" s="55">
        <v>0</v>
      </c>
      <c r="G26" s="55">
        <v>0</v>
      </c>
      <c r="H26" s="55">
        <v>0</v>
      </c>
      <c r="I26" s="55">
        <v>18410000</v>
      </c>
    </row>
    <row r="27" spans="1:9" ht="15" customHeight="1">
      <c r="A27" s="170"/>
      <c r="B27" s="170"/>
      <c r="C27" s="193"/>
      <c r="D27" s="78" t="s">
        <v>11</v>
      </c>
      <c r="E27" s="55">
        <v>16992260</v>
      </c>
      <c r="F27" s="55">
        <v>0</v>
      </c>
      <c r="G27" s="55">
        <v>0</v>
      </c>
      <c r="H27" s="55">
        <v>0</v>
      </c>
      <c r="I27" s="55">
        <v>16992260</v>
      </c>
    </row>
    <row r="28" spans="1:9" ht="15" customHeight="1">
      <c r="A28" s="170"/>
      <c r="B28" s="170"/>
      <c r="C28" s="194"/>
      <c r="D28" s="78" t="s">
        <v>12</v>
      </c>
      <c r="E28" s="55">
        <v>1417740</v>
      </c>
      <c r="F28" s="55">
        <v>0</v>
      </c>
      <c r="G28" s="55">
        <v>0</v>
      </c>
      <c r="H28" s="55">
        <v>0</v>
      </c>
      <c r="I28" s="55">
        <v>1417740</v>
      </c>
    </row>
    <row r="29" spans="1:9" ht="15" customHeight="1">
      <c r="A29" s="170"/>
      <c r="B29" s="170"/>
      <c r="C29" s="192" t="s">
        <v>340</v>
      </c>
      <c r="D29" s="78" t="s">
        <v>10</v>
      </c>
      <c r="E29" s="55">
        <v>70819870</v>
      </c>
      <c r="F29" s="55">
        <v>0</v>
      </c>
      <c r="G29" s="55">
        <v>0</v>
      </c>
      <c r="H29" s="55">
        <v>0</v>
      </c>
      <c r="I29" s="55">
        <v>70819870</v>
      </c>
    </row>
    <row r="30" spans="1:9" ht="15" customHeight="1">
      <c r="A30" s="170"/>
      <c r="B30" s="170"/>
      <c r="C30" s="193"/>
      <c r="D30" s="78" t="s">
        <v>11</v>
      </c>
      <c r="E30" s="55">
        <v>70220260</v>
      </c>
      <c r="F30" s="55">
        <v>0</v>
      </c>
      <c r="G30" s="55">
        <v>0</v>
      </c>
      <c r="H30" s="55">
        <v>0</v>
      </c>
      <c r="I30" s="55">
        <v>70220260</v>
      </c>
    </row>
    <row r="31" spans="1:9" ht="15" customHeight="1">
      <c r="A31" s="170"/>
      <c r="B31" s="170"/>
      <c r="C31" s="194"/>
      <c r="D31" s="78" t="s">
        <v>12</v>
      </c>
      <c r="E31" s="55">
        <v>599610</v>
      </c>
      <c r="F31" s="55">
        <v>0</v>
      </c>
      <c r="G31" s="55">
        <v>0</v>
      </c>
      <c r="H31" s="55">
        <v>0</v>
      </c>
      <c r="I31" s="55">
        <v>599610</v>
      </c>
    </row>
    <row r="32" spans="1:9" ht="15" customHeight="1">
      <c r="A32" s="170"/>
      <c r="B32" s="170"/>
      <c r="C32" s="192" t="s">
        <v>341</v>
      </c>
      <c r="D32" s="78" t="s">
        <v>10</v>
      </c>
      <c r="E32" s="55">
        <v>3700000</v>
      </c>
      <c r="F32" s="55">
        <v>0</v>
      </c>
      <c r="G32" s="55">
        <v>0</v>
      </c>
      <c r="H32" s="55">
        <v>0</v>
      </c>
      <c r="I32" s="55">
        <v>3700000</v>
      </c>
    </row>
    <row r="33" spans="1:9" ht="15" customHeight="1">
      <c r="A33" s="170"/>
      <c r="B33" s="170"/>
      <c r="C33" s="193"/>
      <c r="D33" s="78" t="s">
        <v>11</v>
      </c>
      <c r="E33" s="55">
        <v>3347700</v>
      </c>
      <c r="F33" s="55">
        <v>0</v>
      </c>
      <c r="G33" s="55">
        <v>0</v>
      </c>
      <c r="H33" s="55">
        <v>0</v>
      </c>
      <c r="I33" s="55">
        <v>3347700</v>
      </c>
    </row>
    <row r="34" spans="1:9" ht="15" customHeight="1">
      <c r="A34" s="170"/>
      <c r="B34" s="170"/>
      <c r="C34" s="194"/>
      <c r="D34" s="78" t="s">
        <v>12</v>
      </c>
      <c r="E34" s="55">
        <v>352300</v>
      </c>
      <c r="F34" s="55">
        <v>0</v>
      </c>
      <c r="G34" s="55">
        <v>0</v>
      </c>
      <c r="H34" s="55">
        <v>0</v>
      </c>
      <c r="I34" s="55">
        <v>352300</v>
      </c>
    </row>
    <row r="35" spans="1:9" ht="15" customHeight="1">
      <c r="A35" s="170"/>
      <c r="B35" s="170"/>
      <c r="C35" s="192" t="s">
        <v>342</v>
      </c>
      <c r="D35" s="78" t="s">
        <v>10</v>
      </c>
      <c r="E35" s="55">
        <v>48937290</v>
      </c>
      <c r="F35" s="55">
        <v>0</v>
      </c>
      <c r="G35" s="55">
        <v>0</v>
      </c>
      <c r="H35" s="55">
        <v>0</v>
      </c>
      <c r="I35" s="55">
        <v>48937290</v>
      </c>
    </row>
    <row r="36" spans="1:9" ht="15" customHeight="1">
      <c r="A36" s="170"/>
      <c r="B36" s="170"/>
      <c r="C36" s="193"/>
      <c r="D36" s="78" t="s">
        <v>11</v>
      </c>
      <c r="E36" s="55">
        <v>49225720</v>
      </c>
      <c r="F36" s="55">
        <v>0</v>
      </c>
      <c r="G36" s="55">
        <v>0</v>
      </c>
      <c r="H36" s="55">
        <v>0</v>
      </c>
      <c r="I36" s="55">
        <v>49225720</v>
      </c>
    </row>
    <row r="37" spans="1:9" ht="15" customHeight="1">
      <c r="A37" s="170"/>
      <c r="B37" s="170"/>
      <c r="C37" s="194"/>
      <c r="D37" s="78" t="s">
        <v>12</v>
      </c>
      <c r="E37" s="55">
        <v>-288430</v>
      </c>
      <c r="F37" s="55">
        <v>0</v>
      </c>
      <c r="G37" s="55">
        <v>0</v>
      </c>
      <c r="H37" s="55">
        <v>0</v>
      </c>
      <c r="I37" s="55">
        <v>-288430</v>
      </c>
    </row>
    <row r="38" spans="1:9" ht="15" customHeight="1">
      <c r="A38" s="170"/>
      <c r="B38" s="170"/>
      <c r="C38" s="192" t="s">
        <v>343</v>
      </c>
      <c r="D38" s="78" t="s">
        <v>10</v>
      </c>
      <c r="E38" s="55">
        <v>24400000</v>
      </c>
      <c r="F38" s="55">
        <v>0</v>
      </c>
      <c r="G38" s="55">
        <v>0</v>
      </c>
      <c r="H38" s="55">
        <v>0</v>
      </c>
      <c r="I38" s="55">
        <v>24400000</v>
      </c>
    </row>
    <row r="39" spans="1:9" ht="15" customHeight="1">
      <c r="A39" s="170"/>
      <c r="B39" s="170"/>
      <c r="C39" s="193"/>
      <c r="D39" s="78" t="s">
        <v>11</v>
      </c>
      <c r="E39" s="55">
        <v>24301160</v>
      </c>
      <c r="F39" s="55">
        <v>0</v>
      </c>
      <c r="G39" s="55">
        <v>0</v>
      </c>
      <c r="H39" s="55">
        <v>0</v>
      </c>
      <c r="I39" s="55">
        <v>24301160</v>
      </c>
    </row>
    <row r="40" spans="1:9" ht="15" customHeight="1">
      <c r="A40" s="170"/>
      <c r="B40" s="170"/>
      <c r="C40" s="194"/>
      <c r="D40" s="78" t="s">
        <v>12</v>
      </c>
      <c r="E40" s="55">
        <v>98840</v>
      </c>
      <c r="F40" s="55">
        <v>0</v>
      </c>
      <c r="G40" s="55">
        <v>0</v>
      </c>
      <c r="H40" s="55">
        <v>0</v>
      </c>
      <c r="I40" s="55">
        <v>98840</v>
      </c>
    </row>
    <row r="41" spans="1:9" ht="15" customHeight="1">
      <c r="A41" s="170"/>
      <c r="B41" s="170"/>
      <c r="C41" s="192" t="s">
        <v>344</v>
      </c>
      <c r="D41" s="78" t="s">
        <v>10</v>
      </c>
      <c r="E41" s="55">
        <v>129736350</v>
      </c>
      <c r="F41" s="55">
        <v>0</v>
      </c>
      <c r="G41" s="55">
        <v>0</v>
      </c>
      <c r="H41" s="55">
        <v>0</v>
      </c>
      <c r="I41" s="55">
        <v>129736350</v>
      </c>
    </row>
    <row r="42" spans="1:9" ht="15" customHeight="1">
      <c r="A42" s="170"/>
      <c r="B42" s="170"/>
      <c r="C42" s="193"/>
      <c r="D42" s="78" t="s">
        <v>11</v>
      </c>
      <c r="E42" s="55">
        <v>115238440</v>
      </c>
      <c r="F42" s="55">
        <v>0</v>
      </c>
      <c r="G42" s="55">
        <v>0</v>
      </c>
      <c r="H42" s="55">
        <v>0</v>
      </c>
      <c r="I42" s="55">
        <v>115238440</v>
      </c>
    </row>
    <row r="43" spans="1:9" ht="15" customHeight="1">
      <c r="A43" s="170"/>
      <c r="B43" s="170"/>
      <c r="C43" s="194"/>
      <c r="D43" s="78" t="s">
        <v>12</v>
      </c>
      <c r="E43" s="55">
        <v>14497910</v>
      </c>
      <c r="F43" s="55">
        <v>0</v>
      </c>
      <c r="G43" s="55">
        <v>0</v>
      </c>
      <c r="H43" s="55">
        <v>0</v>
      </c>
      <c r="I43" s="55">
        <v>14497910</v>
      </c>
    </row>
    <row r="44" spans="1:9" ht="15" customHeight="1">
      <c r="A44" s="170"/>
      <c r="B44" s="170"/>
      <c r="C44" s="192" t="s">
        <v>106</v>
      </c>
      <c r="D44" s="78" t="s">
        <v>10</v>
      </c>
      <c r="E44" s="55">
        <v>32673511</v>
      </c>
      <c r="F44" s="55">
        <v>0</v>
      </c>
      <c r="G44" s="55">
        <v>0</v>
      </c>
      <c r="H44" s="55">
        <v>0</v>
      </c>
      <c r="I44" s="55">
        <v>32673511</v>
      </c>
    </row>
    <row r="45" spans="1:9" ht="15" customHeight="1">
      <c r="A45" s="170"/>
      <c r="B45" s="170"/>
      <c r="C45" s="193"/>
      <c r="D45" s="78" t="s">
        <v>11</v>
      </c>
      <c r="E45" s="55">
        <v>31020260</v>
      </c>
      <c r="F45" s="55">
        <v>0</v>
      </c>
      <c r="G45" s="55">
        <v>0</v>
      </c>
      <c r="H45" s="55">
        <v>0</v>
      </c>
      <c r="I45" s="55">
        <v>31020260</v>
      </c>
    </row>
    <row r="46" spans="1:9" ht="15" customHeight="1">
      <c r="A46" s="170"/>
      <c r="B46" s="170"/>
      <c r="C46" s="194"/>
      <c r="D46" s="78" t="s">
        <v>12</v>
      </c>
      <c r="E46" s="55">
        <v>1653251</v>
      </c>
      <c r="F46" s="55">
        <v>0</v>
      </c>
      <c r="G46" s="55">
        <v>0</v>
      </c>
      <c r="H46" s="55">
        <v>0</v>
      </c>
      <c r="I46" s="55">
        <v>1653251</v>
      </c>
    </row>
    <row r="47" spans="1:9" ht="15" customHeight="1">
      <c r="A47" s="170"/>
      <c r="B47" s="170"/>
      <c r="C47" s="192" t="s">
        <v>345</v>
      </c>
      <c r="D47" s="78" t="s">
        <v>10</v>
      </c>
      <c r="E47" s="55">
        <v>33634620</v>
      </c>
      <c r="F47" s="55">
        <v>0</v>
      </c>
      <c r="G47" s="55">
        <v>0</v>
      </c>
      <c r="H47" s="55">
        <v>0</v>
      </c>
      <c r="I47" s="55">
        <v>33634620</v>
      </c>
    </row>
    <row r="48" spans="1:9" ht="15" customHeight="1">
      <c r="A48" s="170"/>
      <c r="B48" s="170"/>
      <c r="C48" s="193"/>
      <c r="D48" s="78" t="s">
        <v>11</v>
      </c>
      <c r="E48" s="55">
        <v>32825480</v>
      </c>
      <c r="F48" s="55">
        <v>0</v>
      </c>
      <c r="G48" s="55">
        <v>0</v>
      </c>
      <c r="H48" s="55">
        <v>0</v>
      </c>
      <c r="I48" s="55">
        <v>32825480</v>
      </c>
    </row>
    <row r="49" spans="1:9" ht="15" customHeight="1">
      <c r="A49" s="170"/>
      <c r="B49" s="170"/>
      <c r="C49" s="194"/>
      <c r="D49" s="78" t="s">
        <v>12</v>
      </c>
      <c r="E49" s="55">
        <v>809140</v>
      </c>
      <c r="F49" s="55">
        <v>0</v>
      </c>
      <c r="G49" s="55">
        <v>0</v>
      </c>
      <c r="H49" s="55">
        <v>0</v>
      </c>
      <c r="I49" s="55">
        <v>809140</v>
      </c>
    </row>
    <row r="50" spans="1:9" ht="15" customHeight="1">
      <c r="A50" s="170"/>
      <c r="B50" s="170"/>
      <c r="C50" s="192" t="s">
        <v>346</v>
      </c>
      <c r="D50" s="78" t="s">
        <v>10</v>
      </c>
      <c r="E50" s="55">
        <v>4070000</v>
      </c>
      <c r="F50" s="55">
        <v>0</v>
      </c>
      <c r="G50" s="55">
        <v>0</v>
      </c>
      <c r="H50" s="55">
        <v>0</v>
      </c>
      <c r="I50" s="55">
        <v>4070000</v>
      </c>
    </row>
    <row r="51" spans="1:9" ht="15" customHeight="1">
      <c r="A51" s="170"/>
      <c r="B51" s="170"/>
      <c r="C51" s="193"/>
      <c r="D51" s="78" t="s">
        <v>11</v>
      </c>
      <c r="E51" s="55">
        <v>3665500</v>
      </c>
      <c r="F51" s="55">
        <v>0</v>
      </c>
      <c r="G51" s="55">
        <v>0</v>
      </c>
      <c r="H51" s="55">
        <v>0</v>
      </c>
      <c r="I51" s="55">
        <v>3665500</v>
      </c>
    </row>
    <row r="52" spans="1:9" ht="15" customHeight="1">
      <c r="A52" s="170"/>
      <c r="B52" s="170"/>
      <c r="C52" s="194"/>
      <c r="D52" s="78" t="s">
        <v>12</v>
      </c>
      <c r="E52" s="55">
        <v>404500</v>
      </c>
      <c r="F52" s="55">
        <v>0</v>
      </c>
      <c r="G52" s="55">
        <v>0</v>
      </c>
      <c r="H52" s="55">
        <v>0</v>
      </c>
      <c r="I52" s="55">
        <v>404500</v>
      </c>
    </row>
    <row r="53" spans="1:9" ht="15" customHeight="1">
      <c r="A53" s="170"/>
      <c r="B53" s="170"/>
      <c r="C53" s="192" t="s">
        <v>107</v>
      </c>
      <c r="D53" s="78" t="s">
        <v>10</v>
      </c>
      <c r="E53" s="55">
        <v>31095690</v>
      </c>
      <c r="F53" s="55">
        <v>0</v>
      </c>
      <c r="G53" s="55">
        <v>0</v>
      </c>
      <c r="H53" s="55">
        <v>0</v>
      </c>
      <c r="I53" s="55">
        <v>31095690</v>
      </c>
    </row>
    <row r="54" spans="1:9" ht="15" customHeight="1">
      <c r="A54" s="170"/>
      <c r="B54" s="170"/>
      <c r="C54" s="193"/>
      <c r="D54" s="78" t="s">
        <v>11</v>
      </c>
      <c r="E54" s="55">
        <v>29909680</v>
      </c>
      <c r="F54" s="55">
        <v>0</v>
      </c>
      <c r="G54" s="55">
        <v>0</v>
      </c>
      <c r="H54" s="55">
        <v>0</v>
      </c>
      <c r="I54" s="55">
        <v>29909680</v>
      </c>
    </row>
    <row r="55" spans="1:9" ht="15" customHeight="1">
      <c r="A55" s="170"/>
      <c r="B55" s="170"/>
      <c r="C55" s="194"/>
      <c r="D55" s="78" t="s">
        <v>12</v>
      </c>
      <c r="E55" s="55">
        <v>1186010</v>
      </c>
      <c r="F55" s="55">
        <v>0</v>
      </c>
      <c r="G55" s="55">
        <v>0</v>
      </c>
      <c r="H55" s="55">
        <v>0</v>
      </c>
      <c r="I55" s="55">
        <v>1186010</v>
      </c>
    </row>
    <row r="56" spans="1:9" ht="15" customHeight="1">
      <c r="A56" s="170"/>
      <c r="B56" s="170"/>
      <c r="C56" s="192" t="s">
        <v>108</v>
      </c>
      <c r="D56" s="78" t="s">
        <v>10</v>
      </c>
      <c r="E56" s="55">
        <v>38940000</v>
      </c>
      <c r="F56" s="55">
        <v>0</v>
      </c>
      <c r="G56" s="55">
        <v>0</v>
      </c>
      <c r="H56" s="55">
        <v>0</v>
      </c>
      <c r="I56" s="55">
        <v>38940000</v>
      </c>
    </row>
    <row r="57" spans="1:9" ht="15" customHeight="1">
      <c r="A57" s="170"/>
      <c r="B57" s="170"/>
      <c r="C57" s="193"/>
      <c r="D57" s="78" t="s">
        <v>11</v>
      </c>
      <c r="E57" s="55">
        <v>20649920</v>
      </c>
      <c r="F57" s="55">
        <v>0</v>
      </c>
      <c r="G57" s="55">
        <v>0</v>
      </c>
      <c r="H57" s="55">
        <v>0</v>
      </c>
      <c r="I57" s="55">
        <v>20649920</v>
      </c>
    </row>
    <row r="58" spans="1:9" ht="15" customHeight="1">
      <c r="A58" s="170"/>
      <c r="B58" s="170"/>
      <c r="C58" s="194"/>
      <c r="D58" s="78" t="s">
        <v>12</v>
      </c>
      <c r="E58" s="55">
        <v>18290080</v>
      </c>
      <c r="F58" s="55">
        <v>0</v>
      </c>
      <c r="G58" s="55">
        <v>0</v>
      </c>
      <c r="H58" s="55">
        <v>0</v>
      </c>
      <c r="I58" s="55">
        <v>18290080</v>
      </c>
    </row>
    <row r="59" spans="1:9" ht="15" customHeight="1">
      <c r="A59" s="170"/>
      <c r="B59" s="170"/>
      <c r="C59" s="192" t="s">
        <v>109</v>
      </c>
      <c r="D59" s="78" t="s">
        <v>10</v>
      </c>
      <c r="E59" s="55">
        <v>136943920</v>
      </c>
      <c r="F59" s="55">
        <v>0</v>
      </c>
      <c r="G59" s="55">
        <v>0</v>
      </c>
      <c r="H59" s="55">
        <v>0</v>
      </c>
      <c r="I59" s="55">
        <v>136943920</v>
      </c>
    </row>
    <row r="60" spans="1:9" ht="15" customHeight="1">
      <c r="A60" s="170"/>
      <c r="B60" s="170"/>
      <c r="C60" s="193"/>
      <c r="D60" s="78" t="s">
        <v>11</v>
      </c>
      <c r="E60" s="55">
        <v>136353180</v>
      </c>
      <c r="F60" s="55">
        <v>0</v>
      </c>
      <c r="G60" s="55">
        <v>0</v>
      </c>
      <c r="H60" s="55">
        <v>0</v>
      </c>
      <c r="I60" s="55">
        <v>136353180</v>
      </c>
    </row>
    <row r="61" spans="1:9" ht="15" customHeight="1">
      <c r="A61" s="170"/>
      <c r="B61" s="170"/>
      <c r="C61" s="194"/>
      <c r="D61" s="78" t="s">
        <v>12</v>
      </c>
      <c r="E61" s="55">
        <v>590740</v>
      </c>
      <c r="F61" s="55">
        <v>0</v>
      </c>
      <c r="G61" s="55">
        <v>0</v>
      </c>
      <c r="H61" s="55">
        <v>0</v>
      </c>
      <c r="I61" s="55">
        <v>590740</v>
      </c>
    </row>
    <row r="62" spans="1:9" ht="15" customHeight="1">
      <c r="A62" s="170"/>
      <c r="B62" s="170"/>
      <c r="C62" s="192" t="s">
        <v>110</v>
      </c>
      <c r="D62" s="78" t="s">
        <v>10</v>
      </c>
      <c r="E62" s="55">
        <v>2930000</v>
      </c>
      <c r="F62" s="55">
        <v>0</v>
      </c>
      <c r="G62" s="55">
        <v>0</v>
      </c>
      <c r="H62" s="55">
        <v>0</v>
      </c>
      <c r="I62" s="55">
        <v>2930000</v>
      </c>
    </row>
    <row r="63" spans="1:9" ht="15" customHeight="1">
      <c r="A63" s="170"/>
      <c r="B63" s="170"/>
      <c r="C63" s="193"/>
      <c r="D63" s="78" t="s">
        <v>11</v>
      </c>
      <c r="E63" s="55">
        <v>2505450</v>
      </c>
      <c r="F63" s="55">
        <v>0</v>
      </c>
      <c r="G63" s="55">
        <v>0</v>
      </c>
      <c r="H63" s="55">
        <v>0</v>
      </c>
      <c r="I63" s="55">
        <v>2505450</v>
      </c>
    </row>
    <row r="64" spans="1:9" ht="15" customHeight="1">
      <c r="A64" s="170"/>
      <c r="B64" s="170"/>
      <c r="C64" s="194"/>
      <c r="D64" s="78" t="s">
        <v>12</v>
      </c>
      <c r="E64" s="55">
        <v>424550</v>
      </c>
      <c r="F64" s="55">
        <v>0</v>
      </c>
      <c r="G64" s="55">
        <v>0</v>
      </c>
      <c r="H64" s="55">
        <v>0</v>
      </c>
      <c r="I64" s="55">
        <v>424550</v>
      </c>
    </row>
    <row r="65" spans="1:9" ht="15" customHeight="1">
      <c r="A65" s="170"/>
      <c r="B65" s="170"/>
      <c r="C65" s="192" t="s">
        <v>111</v>
      </c>
      <c r="D65" s="78" t="s">
        <v>10</v>
      </c>
      <c r="E65" s="55">
        <v>136818410</v>
      </c>
      <c r="F65" s="55">
        <v>0</v>
      </c>
      <c r="G65" s="55">
        <v>0</v>
      </c>
      <c r="H65" s="55">
        <v>0</v>
      </c>
      <c r="I65" s="55">
        <v>136818410</v>
      </c>
    </row>
    <row r="66" spans="1:9" ht="15" customHeight="1">
      <c r="A66" s="170"/>
      <c r="B66" s="170"/>
      <c r="C66" s="193"/>
      <c r="D66" s="78" t="s">
        <v>11</v>
      </c>
      <c r="E66" s="55">
        <v>134643940</v>
      </c>
      <c r="F66" s="55">
        <v>0</v>
      </c>
      <c r="G66" s="55">
        <v>0</v>
      </c>
      <c r="H66" s="55">
        <v>0</v>
      </c>
      <c r="I66" s="55">
        <v>134643940</v>
      </c>
    </row>
    <row r="67" spans="1:9" ht="15" customHeight="1">
      <c r="A67" s="170"/>
      <c r="B67" s="170"/>
      <c r="C67" s="194"/>
      <c r="D67" s="78" t="s">
        <v>12</v>
      </c>
      <c r="E67" s="55">
        <v>2174470</v>
      </c>
      <c r="F67" s="55">
        <v>0</v>
      </c>
      <c r="G67" s="55">
        <v>0</v>
      </c>
      <c r="H67" s="55">
        <v>0</v>
      </c>
      <c r="I67" s="55">
        <v>2174470</v>
      </c>
    </row>
    <row r="68" spans="1:9" ht="15" customHeight="1">
      <c r="A68" s="170"/>
      <c r="B68" s="170"/>
      <c r="C68" s="192" t="s">
        <v>112</v>
      </c>
      <c r="D68" s="78" t="s">
        <v>10</v>
      </c>
      <c r="E68" s="55">
        <v>18470000</v>
      </c>
      <c r="F68" s="55">
        <v>0</v>
      </c>
      <c r="G68" s="55">
        <v>0</v>
      </c>
      <c r="H68" s="55">
        <v>0</v>
      </c>
      <c r="I68" s="55">
        <v>18470000</v>
      </c>
    </row>
    <row r="69" spans="1:9" ht="15" customHeight="1">
      <c r="A69" s="170"/>
      <c r="B69" s="170"/>
      <c r="C69" s="193"/>
      <c r="D69" s="78" t="s">
        <v>11</v>
      </c>
      <c r="E69" s="55">
        <v>12325500</v>
      </c>
      <c r="F69" s="55">
        <v>0</v>
      </c>
      <c r="G69" s="55">
        <v>0</v>
      </c>
      <c r="H69" s="55">
        <v>0</v>
      </c>
      <c r="I69" s="55">
        <v>12325500</v>
      </c>
    </row>
    <row r="70" spans="1:9" ht="15" customHeight="1">
      <c r="A70" s="170"/>
      <c r="B70" s="170"/>
      <c r="C70" s="194"/>
      <c r="D70" s="78" t="s">
        <v>12</v>
      </c>
      <c r="E70" s="55">
        <v>6144500</v>
      </c>
      <c r="F70" s="55">
        <v>0</v>
      </c>
      <c r="G70" s="55">
        <v>0</v>
      </c>
      <c r="H70" s="55">
        <v>0</v>
      </c>
      <c r="I70" s="55">
        <v>6144500</v>
      </c>
    </row>
    <row r="71" spans="1:9" ht="15" customHeight="1">
      <c r="A71" s="170"/>
      <c r="B71" s="170"/>
      <c r="C71" s="192" t="s">
        <v>347</v>
      </c>
      <c r="D71" s="78" t="s">
        <v>10</v>
      </c>
      <c r="E71" s="55">
        <v>80588310</v>
      </c>
      <c r="F71" s="55">
        <v>0</v>
      </c>
      <c r="G71" s="55">
        <v>0</v>
      </c>
      <c r="H71" s="55">
        <v>0</v>
      </c>
      <c r="I71" s="55">
        <v>80588310</v>
      </c>
    </row>
    <row r="72" spans="1:9" ht="15" customHeight="1">
      <c r="A72" s="170"/>
      <c r="B72" s="170"/>
      <c r="C72" s="193"/>
      <c r="D72" s="78" t="s">
        <v>11</v>
      </c>
      <c r="E72" s="55">
        <v>77212440</v>
      </c>
      <c r="F72" s="55">
        <v>0</v>
      </c>
      <c r="G72" s="55">
        <v>0</v>
      </c>
      <c r="H72" s="55">
        <v>0</v>
      </c>
      <c r="I72" s="55">
        <v>77212440</v>
      </c>
    </row>
    <row r="73" spans="1:9" ht="15" customHeight="1">
      <c r="A73" s="170"/>
      <c r="B73" s="170"/>
      <c r="C73" s="194"/>
      <c r="D73" s="78" t="s">
        <v>12</v>
      </c>
      <c r="E73" s="55">
        <v>3375870</v>
      </c>
      <c r="F73" s="55">
        <v>0</v>
      </c>
      <c r="G73" s="55">
        <v>0</v>
      </c>
      <c r="H73" s="55">
        <v>0</v>
      </c>
      <c r="I73" s="55">
        <v>3375870</v>
      </c>
    </row>
    <row r="74" spans="1:9" ht="15" customHeight="1">
      <c r="A74" s="170"/>
      <c r="B74" s="170"/>
      <c r="C74" s="192" t="s">
        <v>348</v>
      </c>
      <c r="D74" s="78" t="s">
        <v>10</v>
      </c>
      <c r="E74" s="55">
        <v>17260000</v>
      </c>
      <c r="F74" s="55">
        <v>0</v>
      </c>
      <c r="G74" s="55">
        <v>0</v>
      </c>
      <c r="H74" s="55">
        <v>0</v>
      </c>
      <c r="I74" s="55">
        <v>17260000</v>
      </c>
    </row>
    <row r="75" spans="1:9" ht="15" customHeight="1">
      <c r="A75" s="170"/>
      <c r="B75" s="170"/>
      <c r="C75" s="193"/>
      <c r="D75" s="78" t="s">
        <v>11</v>
      </c>
      <c r="E75" s="55">
        <v>11619340</v>
      </c>
      <c r="F75" s="55">
        <v>0</v>
      </c>
      <c r="G75" s="55">
        <v>0</v>
      </c>
      <c r="H75" s="55">
        <v>0</v>
      </c>
      <c r="I75" s="55">
        <v>11619340</v>
      </c>
    </row>
    <row r="76" spans="1:9" ht="15" customHeight="1">
      <c r="A76" s="170"/>
      <c r="B76" s="170"/>
      <c r="C76" s="194"/>
      <c r="D76" s="78" t="s">
        <v>12</v>
      </c>
      <c r="E76" s="55">
        <v>5640660</v>
      </c>
      <c r="F76" s="55">
        <v>0</v>
      </c>
      <c r="G76" s="55">
        <v>0</v>
      </c>
      <c r="H76" s="55">
        <v>0</v>
      </c>
      <c r="I76" s="55">
        <v>5640660</v>
      </c>
    </row>
    <row r="77" spans="1:9" ht="15" customHeight="1">
      <c r="A77" s="170"/>
      <c r="B77" s="170"/>
      <c r="C77" s="192" t="s">
        <v>291</v>
      </c>
      <c r="D77" s="78" t="s">
        <v>10</v>
      </c>
      <c r="E77" s="55">
        <f>E5+E11+E14+E17+E20+E23+E26+E29+E32+E35+E38+E41+E44+E47+E50+E53+E56+E59+E62+E65+E68+E71+E74</f>
        <v>1240669881</v>
      </c>
      <c r="F77" s="55">
        <v>0</v>
      </c>
      <c r="G77" s="55">
        <v>0</v>
      </c>
      <c r="H77" s="55">
        <v>0</v>
      </c>
      <c r="I77" s="55">
        <v>1240669881</v>
      </c>
    </row>
    <row r="78" spans="1:9" ht="15" customHeight="1">
      <c r="A78" s="170"/>
      <c r="B78" s="170"/>
      <c r="C78" s="193"/>
      <c r="D78" s="78" t="s">
        <v>11</v>
      </c>
      <c r="E78" s="55">
        <f>E6+E12+E15+E18+E21+E24+E27+E30+E33+E36+E39+E42+E45+E48+E51+E54+E57+E60+E63+E66+E69+E72+E75</f>
        <v>1173587730</v>
      </c>
      <c r="F78" s="55">
        <v>0</v>
      </c>
      <c r="G78" s="55">
        <v>0</v>
      </c>
      <c r="H78" s="55">
        <v>0</v>
      </c>
      <c r="I78" s="55">
        <v>1173587730</v>
      </c>
    </row>
    <row r="79" spans="1:9" ht="15" customHeight="1">
      <c r="A79" s="189"/>
      <c r="B79" s="189"/>
      <c r="C79" s="194"/>
      <c r="D79" s="78" t="s">
        <v>12</v>
      </c>
      <c r="E79" s="58">
        <v>67082151</v>
      </c>
      <c r="F79" s="58">
        <v>0</v>
      </c>
      <c r="G79" s="55">
        <v>0</v>
      </c>
      <c r="H79" s="55">
        <v>0</v>
      </c>
      <c r="I79" s="55">
        <v>67082151</v>
      </c>
    </row>
    <row r="80" spans="1:9" ht="15" customHeight="1">
      <c r="A80" s="181" t="s">
        <v>349</v>
      </c>
      <c r="B80" s="181" t="s">
        <v>349</v>
      </c>
      <c r="C80" s="195" t="s">
        <v>350</v>
      </c>
      <c r="D80" s="107" t="s">
        <v>10</v>
      </c>
      <c r="E80" s="111"/>
      <c r="F80" s="111"/>
      <c r="G80" s="109">
        <v>0</v>
      </c>
      <c r="H80" s="77">
        <v>0</v>
      </c>
      <c r="I80" s="77">
        <v>0</v>
      </c>
    </row>
    <row r="81" spans="1:9" ht="15" customHeight="1">
      <c r="A81" s="181"/>
      <c r="B81" s="181"/>
      <c r="C81" s="195"/>
      <c r="D81" s="108" t="s">
        <v>11</v>
      </c>
      <c r="E81" s="111"/>
      <c r="F81" s="111"/>
      <c r="G81" s="110">
        <v>0</v>
      </c>
      <c r="H81" s="55">
        <v>0</v>
      </c>
      <c r="I81" s="55">
        <v>0</v>
      </c>
    </row>
    <row r="82" spans="1:9" ht="15" customHeight="1">
      <c r="A82" s="181"/>
      <c r="B82" s="181"/>
      <c r="C82" s="195"/>
      <c r="D82" s="108" t="s">
        <v>12</v>
      </c>
      <c r="E82" s="60">
        <v>0</v>
      </c>
      <c r="F82" s="60">
        <v>0</v>
      </c>
      <c r="G82" s="110">
        <v>0</v>
      </c>
      <c r="H82" s="55">
        <v>0</v>
      </c>
      <c r="I82" s="55">
        <v>0</v>
      </c>
    </row>
    <row r="83" spans="1:9" ht="15" customHeight="1">
      <c r="A83" s="181"/>
      <c r="B83" s="181"/>
      <c r="C83" s="196" t="s">
        <v>351</v>
      </c>
      <c r="D83" s="87" t="s">
        <v>10</v>
      </c>
      <c r="E83" s="55">
        <v>32710060</v>
      </c>
      <c r="F83" s="55">
        <v>1620059</v>
      </c>
      <c r="G83" s="55">
        <v>0</v>
      </c>
      <c r="H83" s="55">
        <v>0</v>
      </c>
      <c r="I83" s="77">
        <v>34330119</v>
      </c>
    </row>
    <row r="84" spans="1:9" ht="15" customHeight="1">
      <c r="A84" s="181"/>
      <c r="B84" s="181"/>
      <c r="C84" s="197"/>
      <c r="D84" s="79" t="s">
        <v>11</v>
      </c>
      <c r="E84" s="55">
        <v>32710060</v>
      </c>
      <c r="F84" s="55">
        <v>1620059</v>
      </c>
      <c r="G84" s="55">
        <v>0</v>
      </c>
      <c r="H84" s="55">
        <v>0</v>
      </c>
      <c r="I84" s="55">
        <v>34330119</v>
      </c>
    </row>
    <row r="85" spans="1:9" ht="15" customHeight="1">
      <c r="A85" s="181"/>
      <c r="B85" s="181"/>
      <c r="C85" s="198"/>
      <c r="D85" s="79" t="s">
        <v>12</v>
      </c>
      <c r="E85" s="55">
        <v>0</v>
      </c>
      <c r="F85" s="55">
        <v>0</v>
      </c>
      <c r="G85" s="55">
        <v>0</v>
      </c>
      <c r="H85" s="55">
        <v>0</v>
      </c>
      <c r="I85" s="55">
        <v>0</v>
      </c>
    </row>
    <row r="86" spans="1:9" ht="15" customHeight="1">
      <c r="A86" s="177" t="s">
        <v>25</v>
      </c>
      <c r="B86" s="178"/>
      <c r="C86" s="178"/>
      <c r="D86" s="80" t="s">
        <v>10</v>
      </c>
      <c r="E86" s="72">
        <f>E77+E83</f>
        <v>1273379941</v>
      </c>
      <c r="F86" s="72">
        <f>F83</f>
        <v>1620059</v>
      </c>
      <c r="G86" s="72">
        <v>0</v>
      </c>
      <c r="H86" s="72">
        <v>0</v>
      </c>
      <c r="I86" s="72">
        <f>SUM(E86:H86)</f>
        <v>1275000000</v>
      </c>
    </row>
    <row r="87" spans="1:9" ht="15" customHeight="1">
      <c r="A87" s="177"/>
      <c r="B87" s="178"/>
      <c r="C87" s="178"/>
      <c r="D87" s="75" t="s">
        <v>11</v>
      </c>
      <c r="E87" s="73">
        <f>E78+E84</f>
        <v>1206297790</v>
      </c>
      <c r="F87" s="73">
        <v>1620059</v>
      </c>
      <c r="G87" s="73">
        <v>0</v>
      </c>
      <c r="H87" s="73">
        <v>0</v>
      </c>
      <c r="I87" s="73">
        <f>SUM(E87:H87)</f>
        <v>1207917849</v>
      </c>
    </row>
    <row r="88" spans="1:9" ht="15" customHeight="1">
      <c r="A88" s="179"/>
      <c r="B88" s="180"/>
      <c r="C88" s="180"/>
      <c r="D88" s="75" t="s">
        <v>12</v>
      </c>
      <c r="E88" s="73">
        <f>E86-E87</f>
        <v>67082151</v>
      </c>
      <c r="F88" s="73">
        <v>0</v>
      </c>
      <c r="G88" s="73">
        <v>0</v>
      </c>
      <c r="H88" s="73">
        <v>0</v>
      </c>
      <c r="I88" s="73">
        <f>I86-I87</f>
        <v>67082151</v>
      </c>
    </row>
    <row r="98" ht="16.5" customHeight="1"/>
    <row r="104" ht="16.5" customHeight="1"/>
  </sheetData>
  <mergeCells count="40">
    <mergeCell ref="A86:C88"/>
    <mergeCell ref="C65:C67"/>
    <mergeCell ref="C68:C70"/>
    <mergeCell ref="C71:C73"/>
    <mergeCell ref="C74:C76"/>
    <mergeCell ref="C77:C79"/>
    <mergeCell ref="A80:A85"/>
    <mergeCell ref="B80:B85"/>
    <mergeCell ref="C80:C82"/>
    <mergeCell ref="C83:C85"/>
    <mergeCell ref="A5:A79"/>
    <mergeCell ref="B5:B79"/>
    <mergeCell ref="C5:C7"/>
    <mergeCell ref="C8:C10"/>
    <mergeCell ref="C11:C13"/>
    <mergeCell ref="C14:C16"/>
    <mergeCell ref="C62:C64"/>
    <mergeCell ref="C29:C31"/>
    <mergeCell ref="C32:C34"/>
    <mergeCell ref="C35:C37"/>
    <mergeCell ref="C38:C40"/>
    <mergeCell ref="C41:C43"/>
    <mergeCell ref="C44:C46"/>
    <mergeCell ref="C47:C49"/>
    <mergeCell ref="C50:C52"/>
    <mergeCell ref="C53:C55"/>
    <mergeCell ref="C56:C58"/>
    <mergeCell ref="C59:C61"/>
    <mergeCell ref="C17:C19"/>
    <mergeCell ref="C20:C22"/>
    <mergeCell ref="C23:C25"/>
    <mergeCell ref="C26:C28"/>
    <mergeCell ref="A1:I1"/>
    <mergeCell ref="A3:C3"/>
    <mergeCell ref="D3:D4"/>
    <mergeCell ref="E3:E4"/>
    <mergeCell ref="F3:F4"/>
    <mergeCell ref="G3:G4"/>
    <mergeCell ref="H3:H4"/>
    <mergeCell ref="I3:I4"/>
  </mergeCells>
  <phoneticPr fontId="1" type="noConversion"/>
  <printOptions horizontalCentered="1"/>
  <pageMargins left="0.23622047244094491" right="0.23622047244094491" top="0.31496062992125984" bottom="0.35433070866141736" header="0.31496062992125984" footer="0.31496062992125984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K4" sqref="K4"/>
    </sheetView>
  </sheetViews>
  <sheetFormatPr defaultRowHeight="16.5"/>
  <cols>
    <col min="1" max="3" width="8.625" style="1" customWidth="1"/>
    <col min="4" max="4" width="5.625" style="1" customWidth="1"/>
    <col min="5" max="5" width="14.625" style="2" customWidth="1"/>
    <col min="6" max="6" width="13.625" style="2" customWidth="1"/>
    <col min="7" max="8" width="12.625" style="2" customWidth="1"/>
    <col min="9" max="9" width="14.625" style="2" customWidth="1"/>
    <col min="10" max="16384" width="9" style="1"/>
  </cols>
  <sheetData>
    <row r="1" spans="1:12" ht="30.75" customHeight="1">
      <c r="A1" s="172" t="s">
        <v>791</v>
      </c>
      <c r="B1" s="172"/>
      <c r="C1" s="172"/>
      <c r="D1" s="172"/>
      <c r="E1" s="172"/>
      <c r="F1" s="172"/>
      <c r="G1" s="172"/>
      <c r="H1" s="172"/>
      <c r="I1" s="40"/>
    </row>
    <row r="2" spans="1:12" s="7" customFormat="1" ht="13.5" customHeight="1">
      <c r="B2" s="8"/>
      <c r="C2" s="8"/>
      <c r="D2" s="8"/>
      <c r="E2" s="90"/>
      <c r="F2" s="9"/>
      <c r="G2" s="9"/>
      <c r="H2" s="90" t="s">
        <v>803</v>
      </c>
      <c r="I2" s="90"/>
      <c r="J2" s="9"/>
      <c r="K2" s="9"/>
      <c r="L2" s="10"/>
    </row>
    <row r="3" spans="1:12">
      <c r="A3" s="208" t="s">
        <v>0</v>
      </c>
      <c r="B3" s="209"/>
      <c r="C3" s="210"/>
      <c r="D3" s="211" t="s">
        <v>1</v>
      </c>
      <c r="E3" s="206" t="s">
        <v>2</v>
      </c>
      <c r="F3" s="206" t="s">
        <v>3</v>
      </c>
      <c r="G3" s="206" t="s">
        <v>4</v>
      </c>
      <c r="H3" s="206" t="s">
        <v>5</v>
      </c>
    </row>
    <row r="4" spans="1:12">
      <c r="A4" s="139" t="s">
        <v>6</v>
      </c>
      <c r="B4" s="139" t="s">
        <v>7</v>
      </c>
      <c r="C4" s="139" t="s">
        <v>8</v>
      </c>
      <c r="D4" s="212"/>
      <c r="E4" s="207"/>
      <c r="F4" s="207"/>
      <c r="G4" s="207"/>
      <c r="H4" s="207"/>
    </row>
    <row r="5" spans="1:12" ht="16.5" customHeight="1">
      <c r="A5" s="205" t="s">
        <v>13</v>
      </c>
      <c r="B5" s="205" t="s">
        <v>13</v>
      </c>
      <c r="C5" s="205" t="s">
        <v>789</v>
      </c>
      <c r="D5" s="137" t="s">
        <v>10</v>
      </c>
      <c r="E5" s="132">
        <v>70000000</v>
      </c>
      <c r="F5" s="132">
        <v>0</v>
      </c>
      <c r="G5" s="132">
        <v>0</v>
      </c>
      <c r="H5" s="132">
        <v>70000000</v>
      </c>
    </row>
    <row r="6" spans="1:12">
      <c r="A6" s="205"/>
      <c r="B6" s="205"/>
      <c r="C6" s="205"/>
      <c r="D6" s="138" t="s">
        <v>11</v>
      </c>
      <c r="E6" s="133">
        <v>70000000</v>
      </c>
      <c r="F6" s="133">
        <v>0</v>
      </c>
      <c r="G6" s="133">
        <v>0</v>
      </c>
      <c r="H6" s="133">
        <v>70000000</v>
      </c>
    </row>
    <row r="7" spans="1:12">
      <c r="A7" s="205"/>
      <c r="B7" s="205"/>
      <c r="C7" s="205"/>
      <c r="D7" s="138" t="s">
        <v>12</v>
      </c>
      <c r="E7" s="133">
        <v>0</v>
      </c>
      <c r="F7" s="133">
        <v>0</v>
      </c>
      <c r="G7" s="133">
        <v>0</v>
      </c>
      <c r="H7" s="133">
        <v>0</v>
      </c>
    </row>
    <row r="8" spans="1:12" ht="16.5" customHeight="1">
      <c r="A8" s="205" t="s">
        <v>21</v>
      </c>
      <c r="B8" s="205" t="s">
        <v>21</v>
      </c>
      <c r="C8" s="205" t="s">
        <v>790</v>
      </c>
      <c r="D8" s="138" t="s">
        <v>10</v>
      </c>
      <c r="E8" s="133">
        <v>0</v>
      </c>
      <c r="F8" s="133">
        <v>0</v>
      </c>
      <c r="G8" s="133">
        <v>0</v>
      </c>
      <c r="H8" s="133">
        <v>0</v>
      </c>
    </row>
    <row r="9" spans="1:12">
      <c r="A9" s="205"/>
      <c r="B9" s="205"/>
      <c r="C9" s="205"/>
      <c r="D9" s="138" t="s">
        <v>11</v>
      </c>
      <c r="E9" s="133">
        <v>0</v>
      </c>
      <c r="F9" s="133">
        <v>9997</v>
      </c>
      <c r="G9" s="133">
        <v>0</v>
      </c>
      <c r="H9" s="133">
        <v>9997</v>
      </c>
    </row>
    <row r="10" spans="1:12">
      <c r="A10" s="205"/>
      <c r="B10" s="205"/>
      <c r="C10" s="205"/>
      <c r="D10" s="138" t="s">
        <v>12</v>
      </c>
      <c r="E10" s="133">
        <v>0</v>
      </c>
      <c r="F10" s="133">
        <v>-9997</v>
      </c>
      <c r="G10" s="133">
        <v>0</v>
      </c>
      <c r="H10" s="133">
        <v>-9997</v>
      </c>
    </row>
    <row r="11" spans="1:12">
      <c r="A11" s="199" t="s">
        <v>25</v>
      </c>
      <c r="B11" s="200"/>
      <c r="C11" s="201"/>
      <c r="D11" s="131" t="s">
        <v>10</v>
      </c>
      <c r="E11" s="134">
        <v>70000000</v>
      </c>
      <c r="F11" s="134">
        <v>0</v>
      </c>
      <c r="G11" s="134">
        <v>0</v>
      </c>
      <c r="H11" s="134">
        <v>70000000</v>
      </c>
    </row>
    <row r="12" spans="1:12" ht="16.5" customHeight="1">
      <c r="A12" s="199"/>
      <c r="B12" s="200"/>
      <c r="C12" s="201"/>
      <c r="D12" s="130" t="s">
        <v>11</v>
      </c>
      <c r="E12" s="135">
        <v>70000000</v>
      </c>
      <c r="F12" s="135">
        <v>9997</v>
      </c>
      <c r="G12" s="135">
        <v>0</v>
      </c>
      <c r="H12" s="135">
        <v>70009997</v>
      </c>
    </row>
    <row r="13" spans="1:12">
      <c r="A13" s="202"/>
      <c r="B13" s="203"/>
      <c r="C13" s="204"/>
      <c r="D13" s="130" t="s">
        <v>12</v>
      </c>
      <c r="E13" s="135">
        <v>0</v>
      </c>
      <c r="F13" s="135">
        <v>-9997</v>
      </c>
      <c r="G13" s="135">
        <v>0</v>
      </c>
      <c r="H13" s="135">
        <v>-9997</v>
      </c>
    </row>
    <row r="15" spans="1:12" ht="16.5" customHeight="1"/>
  </sheetData>
  <mergeCells count="14">
    <mergeCell ref="H3:H4"/>
    <mergeCell ref="A1:H1"/>
    <mergeCell ref="A3:C3"/>
    <mergeCell ref="D3:D4"/>
    <mergeCell ref="E3:E4"/>
    <mergeCell ref="F3:F4"/>
    <mergeCell ref="G3:G4"/>
    <mergeCell ref="A11:C13"/>
    <mergeCell ref="A8:A10"/>
    <mergeCell ref="B8:B10"/>
    <mergeCell ref="C8:C10"/>
    <mergeCell ref="C5:C7"/>
    <mergeCell ref="A5:A7"/>
    <mergeCell ref="B5:B7"/>
  </mergeCells>
  <phoneticPr fontId="1" type="noConversion"/>
  <printOptions horizontalCentered="1"/>
  <pageMargins left="0.23622047244094491" right="0.23622047244094491" top="0.31496062992125984" bottom="0.35433070866141736" header="0.31496062992125984" footer="0.31496062992125984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2"/>
  <sheetViews>
    <sheetView workbookViewId="0">
      <selection sqref="A1:H1"/>
    </sheetView>
  </sheetViews>
  <sheetFormatPr defaultRowHeight="16.5"/>
  <cols>
    <col min="1" max="3" width="8.625" style="140" customWidth="1"/>
    <col min="4" max="4" width="5.625" style="140" customWidth="1"/>
    <col min="5" max="5" width="14.625" style="149" customWidth="1"/>
    <col min="6" max="6" width="13.625" style="149" customWidth="1"/>
    <col min="7" max="8" width="12.625" style="149" customWidth="1"/>
    <col min="9" max="9" width="14.625" style="149" customWidth="1"/>
    <col min="10" max="16384" width="9" style="140"/>
  </cols>
  <sheetData>
    <row r="1" spans="1:12" ht="30.75" customHeight="1">
      <c r="A1" s="172" t="s">
        <v>793</v>
      </c>
      <c r="B1" s="172"/>
      <c r="C1" s="172"/>
      <c r="D1" s="172"/>
      <c r="E1" s="172"/>
      <c r="F1" s="172"/>
      <c r="G1" s="172"/>
      <c r="H1" s="172"/>
      <c r="I1" s="40"/>
    </row>
    <row r="2" spans="1:12" s="7" customFormat="1" ht="13.5" customHeight="1">
      <c r="B2" s="8"/>
      <c r="C2" s="8"/>
      <c r="D2" s="8"/>
      <c r="E2" s="90"/>
      <c r="F2" s="9"/>
      <c r="G2" s="9"/>
      <c r="H2" s="90" t="s">
        <v>803</v>
      </c>
      <c r="J2" s="9"/>
      <c r="K2" s="9"/>
      <c r="L2" s="10"/>
    </row>
    <row r="3" spans="1:12">
      <c r="A3" s="208" t="s">
        <v>0</v>
      </c>
      <c r="B3" s="209"/>
      <c r="C3" s="210"/>
      <c r="D3" s="211" t="s">
        <v>1</v>
      </c>
      <c r="E3" s="206" t="s">
        <v>2</v>
      </c>
      <c r="F3" s="206" t="s">
        <v>3</v>
      </c>
      <c r="G3" s="206" t="s">
        <v>4</v>
      </c>
      <c r="H3" s="206" t="s">
        <v>5</v>
      </c>
    </row>
    <row r="4" spans="1:12">
      <c r="A4" s="139" t="s">
        <v>6</v>
      </c>
      <c r="B4" s="139" t="s">
        <v>7</v>
      </c>
      <c r="C4" s="139" t="s">
        <v>8</v>
      </c>
      <c r="D4" s="212"/>
      <c r="E4" s="207"/>
      <c r="F4" s="207"/>
      <c r="G4" s="207"/>
      <c r="H4" s="207"/>
    </row>
    <row r="5" spans="1:12" ht="16.5" customHeight="1">
      <c r="A5" s="213" t="s">
        <v>794</v>
      </c>
      <c r="B5" s="213" t="s">
        <v>794</v>
      </c>
      <c r="C5" s="213" t="s">
        <v>795</v>
      </c>
      <c r="D5" s="137" t="s">
        <v>10</v>
      </c>
      <c r="E5" s="132">
        <v>70000000</v>
      </c>
      <c r="F5" s="132">
        <v>0</v>
      </c>
      <c r="G5" s="132">
        <v>0</v>
      </c>
      <c r="H5" s="132">
        <f>SUM(E5:G5)</f>
        <v>70000000</v>
      </c>
    </row>
    <row r="6" spans="1:12">
      <c r="A6" s="214"/>
      <c r="B6" s="214"/>
      <c r="C6" s="214"/>
      <c r="D6" s="138" t="s">
        <v>11</v>
      </c>
      <c r="E6" s="133">
        <v>69998960</v>
      </c>
      <c r="F6" s="133">
        <v>0</v>
      </c>
      <c r="G6" s="133">
        <v>0</v>
      </c>
      <c r="H6" s="132">
        <f t="shared" ref="H6:H7" si="0">SUM(E6:G6)</f>
        <v>69998960</v>
      </c>
    </row>
    <row r="7" spans="1:12">
      <c r="A7" s="215"/>
      <c r="B7" s="215"/>
      <c r="C7" s="215"/>
      <c r="D7" s="138" t="s">
        <v>12</v>
      </c>
      <c r="E7" s="133">
        <f>E5-E6</f>
        <v>1040</v>
      </c>
      <c r="F7" s="133">
        <v>0</v>
      </c>
      <c r="G7" s="133">
        <v>0</v>
      </c>
      <c r="H7" s="132">
        <f t="shared" si="0"/>
        <v>1040</v>
      </c>
    </row>
    <row r="8" spans="1:12">
      <c r="A8" s="199" t="s">
        <v>25</v>
      </c>
      <c r="B8" s="200"/>
      <c r="C8" s="201"/>
      <c r="D8" s="142" t="s">
        <v>10</v>
      </c>
      <c r="E8" s="147">
        <v>70000000</v>
      </c>
      <c r="F8" s="147">
        <v>0</v>
      </c>
      <c r="G8" s="147">
        <v>0</v>
      </c>
      <c r="H8" s="147">
        <v>70000000</v>
      </c>
    </row>
    <row r="9" spans="1:12" ht="16.5" customHeight="1">
      <c r="A9" s="199"/>
      <c r="B9" s="200"/>
      <c r="C9" s="201"/>
      <c r="D9" s="141" t="s">
        <v>11</v>
      </c>
      <c r="E9" s="148">
        <v>69998960</v>
      </c>
      <c r="F9" s="148">
        <v>0</v>
      </c>
      <c r="G9" s="148">
        <v>0</v>
      </c>
      <c r="H9" s="148">
        <v>69998960</v>
      </c>
    </row>
    <row r="10" spans="1:12">
      <c r="A10" s="202"/>
      <c r="B10" s="203"/>
      <c r="C10" s="204"/>
      <c r="D10" s="141" t="s">
        <v>12</v>
      </c>
      <c r="E10" s="148">
        <v>1040</v>
      </c>
      <c r="F10" s="148">
        <v>0</v>
      </c>
      <c r="G10" s="148">
        <v>0</v>
      </c>
      <c r="H10" s="148">
        <v>1040</v>
      </c>
    </row>
    <row r="12" spans="1:12" ht="16.5" customHeight="1"/>
  </sheetData>
  <mergeCells count="11">
    <mergeCell ref="A8:C10"/>
    <mergeCell ref="A5:A7"/>
    <mergeCell ref="B5:B7"/>
    <mergeCell ref="C5:C7"/>
    <mergeCell ref="A1:H1"/>
    <mergeCell ref="A3:C3"/>
    <mergeCell ref="D3:D4"/>
    <mergeCell ref="E3:E4"/>
    <mergeCell ref="F3:F4"/>
    <mergeCell ref="G3:G4"/>
    <mergeCell ref="H3:H4"/>
  </mergeCells>
  <phoneticPr fontId="1" type="noConversion"/>
  <printOptions horizontalCentered="1"/>
  <pageMargins left="0.23622047244094491" right="0.23622047244094491" top="0.31496062992125984" bottom="0.35433070866141736" header="0.31496062992125984" footer="0.31496062992125984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sqref="A1:H1"/>
    </sheetView>
  </sheetViews>
  <sheetFormatPr defaultRowHeight="16.5"/>
  <cols>
    <col min="1" max="3" width="8.625" style="129" customWidth="1"/>
    <col min="4" max="4" width="5.625" style="129" customWidth="1"/>
    <col min="5" max="5" width="14.625" style="136" customWidth="1"/>
    <col min="6" max="6" width="13.625" style="136" customWidth="1"/>
    <col min="7" max="8" width="12.625" style="136" customWidth="1"/>
    <col min="9" max="9" width="14.625" style="136" customWidth="1"/>
    <col min="10" max="16384" width="9" style="129"/>
  </cols>
  <sheetData>
    <row r="1" spans="1:12" ht="30.75" customHeight="1">
      <c r="A1" s="172" t="s">
        <v>792</v>
      </c>
      <c r="B1" s="172"/>
      <c r="C1" s="172"/>
      <c r="D1" s="172"/>
      <c r="E1" s="172"/>
      <c r="F1" s="172"/>
      <c r="G1" s="172"/>
      <c r="H1" s="172"/>
      <c r="I1" s="40"/>
    </row>
    <row r="2" spans="1:12" s="7" customFormat="1" ht="13.5" customHeight="1">
      <c r="B2" s="8"/>
      <c r="C2" s="8"/>
      <c r="D2" s="8"/>
      <c r="E2" s="90"/>
      <c r="F2" s="9"/>
      <c r="G2" s="9"/>
      <c r="H2" s="90" t="s">
        <v>803</v>
      </c>
      <c r="J2" s="9"/>
      <c r="K2" s="9"/>
      <c r="L2" s="10"/>
    </row>
    <row r="3" spans="1:12">
      <c r="A3" s="208" t="s">
        <v>0</v>
      </c>
      <c r="B3" s="209"/>
      <c r="C3" s="210"/>
      <c r="D3" s="211" t="s">
        <v>1</v>
      </c>
      <c r="E3" s="206" t="s">
        <v>2</v>
      </c>
      <c r="F3" s="206" t="s">
        <v>3</v>
      </c>
      <c r="G3" s="206" t="s">
        <v>4</v>
      </c>
      <c r="H3" s="206" t="s">
        <v>5</v>
      </c>
    </row>
    <row r="4" spans="1:12">
      <c r="A4" s="141" t="s">
        <v>6</v>
      </c>
      <c r="B4" s="141" t="s">
        <v>7</v>
      </c>
      <c r="C4" s="141" t="s">
        <v>8</v>
      </c>
      <c r="D4" s="212"/>
      <c r="E4" s="207"/>
      <c r="F4" s="207"/>
      <c r="G4" s="207"/>
      <c r="H4" s="207"/>
    </row>
    <row r="5" spans="1:12" ht="16.5" customHeight="1">
      <c r="A5" s="219" t="s">
        <v>13</v>
      </c>
      <c r="B5" s="219" t="s">
        <v>13</v>
      </c>
      <c r="C5" s="219" t="s">
        <v>789</v>
      </c>
      <c r="D5" s="143" t="s">
        <v>10</v>
      </c>
      <c r="E5" s="145">
        <v>31000000</v>
      </c>
      <c r="F5" s="145">
        <v>0</v>
      </c>
      <c r="G5" s="145">
        <v>0</v>
      </c>
      <c r="H5" s="145">
        <v>0</v>
      </c>
    </row>
    <row r="6" spans="1:12">
      <c r="A6" s="220"/>
      <c r="B6" s="220"/>
      <c r="C6" s="220"/>
      <c r="D6" s="144" t="s">
        <v>11</v>
      </c>
      <c r="E6" s="146">
        <v>31000000</v>
      </c>
      <c r="F6" s="146">
        <v>0</v>
      </c>
      <c r="G6" s="146">
        <v>0</v>
      </c>
      <c r="H6" s="146">
        <v>31000000</v>
      </c>
    </row>
    <row r="7" spans="1:12">
      <c r="A7" s="220"/>
      <c r="B7" s="220"/>
      <c r="C7" s="221"/>
      <c r="D7" s="144" t="s">
        <v>12</v>
      </c>
      <c r="E7" s="146">
        <v>0</v>
      </c>
      <c r="F7" s="146">
        <v>0</v>
      </c>
      <c r="G7" s="146">
        <v>0</v>
      </c>
      <c r="H7" s="146">
        <v>-31000000</v>
      </c>
    </row>
    <row r="8" spans="1:12" ht="16.5" customHeight="1">
      <c r="A8" s="219" t="s">
        <v>21</v>
      </c>
      <c r="B8" s="219" t="s">
        <v>21</v>
      </c>
      <c r="C8" s="219" t="s">
        <v>22</v>
      </c>
      <c r="D8" s="144" t="s">
        <v>10</v>
      </c>
      <c r="E8" s="146">
        <v>0</v>
      </c>
      <c r="F8" s="146">
        <v>0</v>
      </c>
      <c r="G8" s="146">
        <v>0</v>
      </c>
      <c r="H8" s="146">
        <v>0</v>
      </c>
    </row>
    <row r="9" spans="1:12">
      <c r="A9" s="220"/>
      <c r="B9" s="220"/>
      <c r="C9" s="220"/>
      <c r="D9" s="144" t="s">
        <v>11</v>
      </c>
      <c r="E9" s="146">
        <v>0</v>
      </c>
      <c r="F9" s="146">
        <v>108164</v>
      </c>
      <c r="G9" s="146">
        <v>0</v>
      </c>
      <c r="H9" s="146">
        <v>108164</v>
      </c>
    </row>
    <row r="10" spans="1:12">
      <c r="A10" s="220"/>
      <c r="B10" s="220"/>
      <c r="C10" s="221"/>
      <c r="D10" s="144" t="s">
        <v>12</v>
      </c>
      <c r="E10" s="146">
        <v>0</v>
      </c>
      <c r="F10" s="146">
        <v>-108164</v>
      </c>
      <c r="G10" s="146">
        <v>0</v>
      </c>
      <c r="H10" s="146">
        <v>-108164</v>
      </c>
    </row>
    <row r="11" spans="1:12">
      <c r="A11" s="216" t="s">
        <v>25</v>
      </c>
      <c r="B11" s="217"/>
      <c r="C11" s="218"/>
      <c r="D11" s="142" t="s">
        <v>10</v>
      </c>
      <c r="E11" s="147">
        <f>E5</f>
        <v>31000000</v>
      </c>
      <c r="F11" s="147">
        <v>0</v>
      </c>
      <c r="G11" s="147">
        <v>0</v>
      </c>
      <c r="H11" s="147">
        <f>SUM(E11:G11)</f>
        <v>31000000</v>
      </c>
    </row>
    <row r="12" spans="1:12">
      <c r="A12" s="199"/>
      <c r="B12" s="200"/>
      <c r="C12" s="201"/>
      <c r="D12" s="141" t="s">
        <v>11</v>
      </c>
      <c r="E12" s="148">
        <v>31000000</v>
      </c>
      <c r="F12" s="148">
        <v>108164</v>
      </c>
      <c r="G12" s="148">
        <v>0</v>
      </c>
      <c r="H12" s="147">
        <f t="shared" ref="H12:H13" si="0">SUM(E12:G12)</f>
        <v>31108164</v>
      </c>
    </row>
    <row r="13" spans="1:12">
      <c r="A13" s="202"/>
      <c r="B13" s="203"/>
      <c r="C13" s="204"/>
      <c r="D13" s="141" t="s">
        <v>12</v>
      </c>
      <c r="E13" s="148">
        <v>0</v>
      </c>
      <c r="F13" s="148">
        <v>-108164</v>
      </c>
      <c r="G13" s="148">
        <v>0</v>
      </c>
      <c r="H13" s="147">
        <f t="shared" si="0"/>
        <v>-108164</v>
      </c>
    </row>
    <row r="15" spans="1:12" ht="16.5" customHeight="1"/>
  </sheetData>
  <mergeCells count="14">
    <mergeCell ref="A11:C13"/>
    <mergeCell ref="A8:A10"/>
    <mergeCell ref="B8:B10"/>
    <mergeCell ref="C8:C10"/>
    <mergeCell ref="A5:A7"/>
    <mergeCell ref="B5:B7"/>
    <mergeCell ref="C5:C7"/>
    <mergeCell ref="A1:H1"/>
    <mergeCell ref="A3:C3"/>
    <mergeCell ref="D3:D4"/>
    <mergeCell ref="E3:E4"/>
    <mergeCell ref="F3:F4"/>
    <mergeCell ref="G3:G4"/>
    <mergeCell ref="H3:H4"/>
  </mergeCells>
  <phoneticPr fontId="1" type="noConversion"/>
  <printOptions horizontalCentered="1"/>
  <pageMargins left="0.23622047244094491" right="0.23622047244094491" top="0.31496062992125984" bottom="0.35433070866141736" header="0.31496062992125984" footer="0.31496062992125984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2"/>
  <sheetViews>
    <sheetView workbookViewId="0">
      <selection sqref="A1:H1"/>
    </sheetView>
  </sheetViews>
  <sheetFormatPr defaultRowHeight="16.5"/>
  <cols>
    <col min="1" max="3" width="8.625" style="150" customWidth="1"/>
    <col min="4" max="4" width="5.625" style="150" customWidth="1"/>
    <col min="5" max="5" width="14.625" style="149" customWidth="1"/>
    <col min="6" max="6" width="13.625" style="149" customWidth="1"/>
    <col min="7" max="8" width="12.625" style="149" customWidth="1"/>
    <col min="9" max="9" width="14.625" style="149" customWidth="1"/>
    <col min="10" max="16384" width="9" style="150"/>
  </cols>
  <sheetData>
    <row r="1" spans="1:12" ht="30.75" customHeight="1">
      <c r="A1" s="172" t="s">
        <v>806</v>
      </c>
      <c r="B1" s="172"/>
      <c r="C1" s="172"/>
      <c r="D1" s="172"/>
      <c r="E1" s="172"/>
      <c r="F1" s="172"/>
      <c r="G1" s="172"/>
      <c r="H1" s="172"/>
      <c r="I1" s="40"/>
    </row>
    <row r="2" spans="1:12" s="7" customFormat="1" ht="13.5" customHeight="1">
      <c r="B2" s="8"/>
      <c r="C2" s="8"/>
      <c r="D2" s="8"/>
      <c r="E2" s="90"/>
      <c r="F2" s="9"/>
      <c r="G2" s="9"/>
      <c r="H2" s="90" t="s">
        <v>803</v>
      </c>
      <c r="J2" s="9"/>
      <c r="K2" s="9"/>
      <c r="L2" s="10"/>
    </row>
    <row r="3" spans="1:12">
      <c r="A3" s="208" t="s">
        <v>0</v>
      </c>
      <c r="B3" s="209"/>
      <c r="C3" s="210"/>
      <c r="D3" s="211" t="s">
        <v>1</v>
      </c>
      <c r="E3" s="206" t="s">
        <v>2</v>
      </c>
      <c r="F3" s="206" t="s">
        <v>3</v>
      </c>
      <c r="G3" s="206" t="s">
        <v>4</v>
      </c>
      <c r="H3" s="206" t="s">
        <v>5</v>
      </c>
    </row>
    <row r="4" spans="1:12">
      <c r="A4" s="139" t="s">
        <v>6</v>
      </c>
      <c r="B4" s="139" t="s">
        <v>7</v>
      </c>
      <c r="C4" s="139" t="s">
        <v>8</v>
      </c>
      <c r="D4" s="212"/>
      <c r="E4" s="207"/>
      <c r="F4" s="207"/>
      <c r="G4" s="207"/>
      <c r="H4" s="207"/>
    </row>
    <row r="5" spans="1:12" ht="16.5" customHeight="1">
      <c r="A5" s="213" t="s">
        <v>796</v>
      </c>
      <c r="B5" s="213" t="s">
        <v>796</v>
      </c>
      <c r="C5" s="213" t="s">
        <v>796</v>
      </c>
      <c r="D5" s="137" t="s">
        <v>10</v>
      </c>
      <c r="E5" s="132">
        <v>31000000</v>
      </c>
      <c r="F5" s="132">
        <v>0</v>
      </c>
      <c r="G5" s="132">
        <v>0</v>
      </c>
      <c r="H5" s="132">
        <f>SUM(E5:G5)</f>
        <v>31000000</v>
      </c>
    </row>
    <row r="6" spans="1:12">
      <c r="A6" s="214"/>
      <c r="B6" s="214"/>
      <c r="C6" s="214"/>
      <c r="D6" s="138" t="s">
        <v>11</v>
      </c>
      <c r="E6" s="133">
        <v>30810810</v>
      </c>
      <c r="F6" s="133">
        <v>0</v>
      </c>
      <c r="G6" s="133">
        <v>0</v>
      </c>
      <c r="H6" s="132">
        <f t="shared" ref="H6:H7" si="0">SUM(E6:G6)</f>
        <v>30810810</v>
      </c>
    </row>
    <row r="7" spans="1:12">
      <c r="A7" s="215"/>
      <c r="B7" s="215"/>
      <c r="C7" s="215"/>
      <c r="D7" s="138" t="s">
        <v>12</v>
      </c>
      <c r="E7" s="133">
        <f>E5-E6</f>
        <v>189190</v>
      </c>
      <c r="F7" s="133">
        <v>0</v>
      </c>
      <c r="G7" s="133">
        <v>0</v>
      </c>
      <c r="H7" s="132">
        <f t="shared" si="0"/>
        <v>189190</v>
      </c>
    </row>
    <row r="8" spans="1:12">
      <c r="A8" s="199" t="s">
        <v>25</v>
      </c>
      <c r="B8" s="200"/>
      <c r="C8" s="201"/>
      <c r="D8" s="152" t="s">
        <v>10</v>
      </c>
      <c r="E8" s="147">
        <v>31000000</v>
      </c>
      <c r="F8" s="147">
        <v>0</v>
      </c>
      <c r="G8" s="147">
        <v>0</v>
      </c>
      <c r="H8" s="147">
        <v>31000000</v>
      </c>
    </row>
    <row r="9" spans="1:12" ht="16.5" customHeight="1">
      <c r="A9" s="199"/>
      <c r="B9" s="200"/>
      <c r="C9" s="201"/>
      <c r="D9" s="151" t="s">
        <v>11</v>
      </c>
      <c r="E9" s="148">
        <v>30810810</v>
      </c>
      <c r="F9" s="148">
        <v>0</v>
      </c>
      <c r="G9" s="148">
        <v>0</v>
      </c>
      <c r="H9" s="148">
        <v>30810810</v>
      </c>
    </row>
    <row r="10" spans="1:12">
      <c r="A10" s="202"/>
      <c r="B10" s="203"/>
      <c r="C10" s="204"/>
      <c r="D10" s="151" t="s">
        <v>12</v>
      </c>
      <c r="E10" s="148">
        <v>189190</v>
      </c>
      <c r="F10" s="148">
        <v>0</v>
      </c>
      <c r="G10" s="148">
        <v>0</v>
      </c>
      <c r="H10" s="148">
        <v>189190</v>
      </c>
    </row>
    <row r="12" spans="1:12" ht="16.5" customHeight="1"/>
  </sheetData>
  <mergeCells count="11">
    <mergeCell ref="A5:A7"/>
    <mergeCell ref="B5:B7"/>
    <mergeCell ref="C5:C7"/>
    <mergeCell ref="A8:C10"/>
    <mergeCell ref="A1:H1"/>
    <mergeCell ref="A3:C3"/>
    <mergeCell ref="D3:D4"/>
    <mergeCell ref="E3:E4"/>
    <mergeCell ref="F3:F4"/>
    <mergeCell ref="G3:G4"/>
    <mergeCell ref="H3:H4"/>
  </mergeCells>
  <phoneticPr fontId="1" type="noConversion"/>
  <printOptions horizontalCentered="1"/>
  <pageMargins left="0.23622047244094491" right="0.23622047244094491" top="0.31496062992125984" bottom="0.35433070866141736" header="0.31496062992125984" footer="0.31496062992125984"/>
  <pageSetup paperSize="9" scale="9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28"/>
  <sheetViews>
    <sheetView workbookViewId="0">
      <selection sqref="A1:H1"/>
    </sheetView>
  </sheetViews>
  <sheetFormatPr defaultRowHeight="16.5"/>
  <cols>
    <col min="1" max="2" width="8.625" style="1" customWidth="1"/>
    <col min="3" max="3" width="9" style="1" customWidth="1"/>
    <col min="4" max="4" width="5.625" style="1" customWidth="1"/>
    <col min="5" max="8" width="13.625" style="2" customWidth="1"/>
    <col min="9" max="16384" width="9" style="1"/>
  </cols>
  <sheetData>
    <row r="1" spans="1:12" ht="30.75" customHeight="1">
      <c r="A1" s="172" t="s">
        <v>272</v>
      </c>
      <c r="B1" s="172"/>
      <c r="C1" s="172"/>
      <c r="D1" s="172"/>
      <c r="E1" s="172"/>
      <c r="F1" s="172"/>
      <c r="G1" s="172"/>
      <c r="H1" s="172"/>
      <c r="I1" s="40"/>
      <c r="J1" s="40"/>
    </row>
    <row r="2" spans="1:12" s="7" customFormat="1" ht="13.5" customHeight="1">
      <c r="B2" s="8"/>
      <c r="C2" s="8"/>
      <c r="D2" s="8"/>
      <c r="E2" s="90"/>
      <c r="F2" s="9"/>
      <c r="G2" s="9"/>
      <c r="H2" s="90" t="s">
        <v>803</v>
      </c>
      <c r="J2" s="9"/>
      <c r="K2" s="9"/>
      <c r="L2" s="10"/>
    </row>
    <row r="3" spans="1:12">
      <c r="A3" s="173" t="s">
        <v>0</v>
      </c>
      <c r="B3" s="174"/>
      <c r="C3" s="230"/>
      <c r="D3" s="175" t="s">
        <v>1</v>
      </c>
      <c r="E3" s="162" t="s">
        <v>2</v>
      </c>
      <c r="F3" s="162" t="s">
        <v>3</v>
      </c>
      <c r="G3" s="162" t="s">
        <v>4</v>
      </c>
      <c r="H3" s="162" t="s">
        <v>5</v>
      </c>
    </row>
    <row r="4" spans="1:12">
      <c r="A4" s="75" t="s">
        <v>6</v>
      </c>
      <c r="B4" s="75" t="s">
        <v>7</v>
      </c>
      <c r="C4" s="75" t="s">
        <v>8</v>
      </c>
      <c r="D4" s="176"/>
      <c r="E4" s="163"/>
      <c r="F4" s="163"/>
      <c r="G4" s="163"/>
      <c r="H4" s="163"/>
    </row>
    <row r="5" spans="1:12">
      <c r="A5" s="222" t="s">
        <v>9</v>
      </c>
      <c r="B5" s="222" t="s">
        <v>9</v>
      </c>
      <c r="C5" s="222" t="s">
        <v>9</v>
      </c>
      <c r="D5" s="76" t="s">
        <v>10</v>
      </c>
      <c r="E5" s="77">
        <v>0</v>
      </c>
      <c r="F5" s="77">
        <v>438240000</v>
      </c>
      <c r="G5" s="77">
        <v>0</v>
      </c>
      <c r="H5" s="77">
        <v>438240000</v>
      </c>
    </row>
    <row r="6" spans="1:12">
      <c r="A6" s="223"/>
      <c r="B6" s="223"/>
      <c r="C6" s="223"/>
      <c r="D6" s="78" t="s">
        <v>11</v>
      </c>
      <c r="E6" s="55">
        <v>0</v>
      </c>
      <c r="F6" s="55">
        <v>431493101</v>
      </c>
      <c r="G6" s="55">
        <v>0</v>
      </c>
      <c r="H6" s="55">
        <v>431493101</v>
      </c>
    </row>
    <row r="7" spans="1:12">
      <c r="A7" s="223"/>
      <c r="B7" s="223"/>
      <c r="C7" s="224"/>
      <c r="D7" s="78" t="s">
        <v>12</v>
      </c>
      <c r="E7" s="55">
        <v>0</v>
      </c>
      <c r="F7" s="55">
        <v>6746899</v>
      </c>
      <c r="G7" s="55">
        <v>0</v>
      </c>
      <c r="H7" s="55">
        <v>6746899</v>
      </c>
    </row>
    <row r="8" spans="1:12">
      <c r="A8" s="222" t="s">
        <v>248</v>
      </c>
      <c r="B8" s="222" t="s">
        <v>248</v>
      </c>
      <c r="C8" s="222" t="s">
        <v>248</v>
      </c>
      <c r="D8" s="78" t="s">
        <v>10</v>
      </c>
      <c r="E8" s="55">
        <v>0</v>
      </c>
      <c r="F8" s="55">
        <v>0</v>
      </c>
      <c r="G8" s="55">
        <v>0</v>
      </c>
      <c r="H8" s="55">
        <v>0</v>
      </c>
    </row>
    <row r="9" spans="1:12">
      <c r="A9" s="223"/>
      <c r="B9" s="223"/>
      <c r="C9" s="223"/>
      <c r="D9" s="78" t="s">
        <v>11</v>
      </c>
      <c r="E9" s="55">
        <v>0</v>
      </c>
      <c r="F9" s="55">
        <v>0</v>
      </c>
      <c r="G9" s="55">
        <v>0</v>
      </c>
      <c r="H9" s="55">
        <v>0</v>
      </c>
    </row>
    <row r="10" spans="1:12">
      <c r="A10" s="223"/>
      <c r="B10" s="223"/>
      <c r="C10" s="224"/>
      <c r="D10" s="78" t="s">
        <v>12</v>
      </c>
      <c r="E10" s="55">
        <v>0</v>
      </c>
      <c r="F10" s="55">
        <v>0</v>
      </c>
      <c r="G10" s="55">
        <v>0</v>
      </c>
      <c r="H10" s="55">
        <v>0</v>
      </c>
    </row>
    <row r="11" spans="1:12">
      <c r="A11" s="222" t="s">
        <v>13</v>
      </c>
      <c r="B11" s="222" t="s">
        <v>249</v>
      </c>
      <c r="C11" s="222" t="s">
        <v>14</v>
      </c>
      <c r="D11" s="78" t="s">
        <v>10</v>
      </c>
      <c r="E11" s="55">
        <v>0</v>
      </c>
      <c r="F11" s="55">
        <v>0</v>
      </c>
      <c r="G11" s="55">
        <v>0</v>
      </c>
      <c r="H11" s="55">
        <v>0</v>
      </c>
    </row>
    <row r="12" spans="1:12">
      <c r="A12" s="223"/>
      <c r="B12" s="223"/>
      <c r="C12" s="223"/>
      <c r="D12" s="78" t="s">
        <v>11</v>
      </c>
      <c r="E12" s="55">
        <v>0</v>
      </c>
      <c r="F12" s="55">
        <v>0</v>
      </c>
      <c r="G12" s="55">
        <v>0</v>
      </c>
      <c r="H12" s="55">
        <v>0</v>
      </c>
    </row>
    <row r="13" spans="1:12">
      <c r="A13" s="223"/>
      <c r="B13" s="223"/>
      <c r="C13" s="224"/>
      <c r="D13" s="78" t="s">
        <v>12</v>
      </c>
      <c r="E13" s="55">
        <v>0</v>
      </c>
      <c r="F13" s="55">
        <v>0</v>
      </c>
      <c r="G13" s="55">
        <v>0</v>
      </c>
      <c r="H13" s="55">
        <v>0</v>
      </c>
    </row>
    <row r="14" spans="1:12" ht="17.25" customHeight="1">
      <c r="A14" s="222" t="s">
        <v>17</v>
      </c>
      <c r="B14" s="222" t="s">
        <v>17</v>
      </c>
      <c r="C14" s="222" t="s">
        <v>18</v>
      </c>
      <c r="D14" s="78" t="s">
        <v>10</v>
      </c>
      <c r="E14" s="55">
        <v>0</v>
      </c>
      <c r="F14" s="55">
        <v>0</v>
      </c>
      <c r="G14" s="55">
        <v>0</v>
      </c>
      <c r="H14" s="55">
        <v>0</v>
      </c>
    </row>
    <row r="15" spans="1:12" ht="17.25" customHeight="1">
      <c r="A15" s="223"/>
      <c r="B15" s="223"/>
      <c r="C15" s="223"/>
      <c r="D15" s="78" t="s">
        <v>11</v>
      </c>
      <c r="E15" s="55">
        <v>0</v>
      </c>
      <c r="F15" s="55">
        <v>0</v>
      </c>
      <c r="G15" s="55">
        <v>0</v>
      </c>
      <c r="H15" s="55">
        <v>0</v>
      </c>
    </row>
    <row r="16" spans="1:12" ht="17.25" customHeight="1">
      <c r="A16" s="223"/>
      <c r="B16" s="223"/>
      <c r="C16" s="224"/>
      <c r="D16" s="78" t="s">
        <v>12</v>
      </c>
      <c r="E16" s="55">
        <v>0</v>
      </c>
      <c r="F16" s="55">
        <v>0</v>
      </c>
      <c r="G16" s="55">
        <v>0</v>
      </c>
      <c r="H16" s="55">
        <v>0</v>
      </c>
    </row>
    <row r="17" spans="1:8">
      <c r="A17" s="222" t="s">
        <v>19</v>
      </c>
      <c r="B17" s="222" t="s">
        <v>19</v>
      </c>
      <c r="C17" s="222" t="s">
        <v>20</v>
      </c>
      <c r="D17" s="78" t="s">
        <v>10</v>
      </c>
      <c r="E17" s="55">
        <v>0</v>
      </c>
      <c r="F17" s="55">
        <v>40934005</v>
      </c>
      <c r="G17" s="55">
        <v>0</v>
      </c>
      <c r="H17" s="55">
        <v>40934005</v>
      </c>
    </row>
    <row r="18" spans="1:8">
      <c r="A18" s="223"/>
      <c r="B18" s="223"/>
      <c r="C18" s="223"/>
      <c r="D18" s="78" t="s">
        <v>11</v>
      </c>
      <c r="E18" s="55">
        <v>0</v>
      </c>
      <c r="F18" s="55">
        <v>40934005</v>
      </c>
      <c r="G18" s="55">
        <v>0</v>
      </c>
      <c r="H18" s="55">
        <v>40934005</v>
      </c>
    </row>
    <row r="19" spans="1:8">
      <c r="A19" s="223"/>
      <c r="B19" s="223"/>
      <c r="C19" s="224"/>
      <c r="D19" s="78" t="s">
        <v>12</v>
      </c>
      <c r="E19" s="55">
        <v>0</v>
      </c>
      <c r="F19" s="55">
        <v>0</v>
      </c>
      <c r="G19" s="55">
        <v>0</v>
      </c>
      <c r="H19" s="55">
        <v>0</v>
      </c>
    </row>
    <row r="20" spans="1:8">
      <c r="A20" s="222" t="s">
        <v>21</v>
      </c>
      <c r="B20" s="222" t="s">
        <v>21</v>
      </c>
      <c r="C20" s="222" t="s">
        <v>22</v>
      </c>
      <c r="D20" s="78" t="s">
        <v>10</v>
      </c>
      <c r="E20" s="55">
        <v>0</v>
      </c>
      <c r="F20" s="55">
        <v>1330995</v>
      </c>
      <c r="G20" s="55">
        <v>0</v>
      </c>
      <c r="H20" s="55">
        <v>1330995</v>
      </c>
    </row>
    <row r="21" spans="1:8">
      <c r="A21" s="223"/>
      <c r="B21" s="223"/>
      <c r="C21" s="223"/>
      <c r="D21" s="78" t="s">
        <v>11</v>
      </c>
      <c r="E21" s="55">
        <v>0</v>
      </c>
      <c r="F21" s="55">
        <v>1278858</v>
      </c>
      <c r="G21" s="55">
        <v>0</v>
      </c>
      <c r="H21" s="55">
        <v>1278858</v>
      </c>
    </row>
    <row r="22" spans="1:8">
      <c r="A22" s="223"/>
      <c r="B22" s="223"/>
      <c r="C22" s="224"/>
      <c r="D22" s="78" t="s">
        <v>12</v>
      </c>
      <c r="E22" s="55">
        <v>0</v>
      </c>
      <c r="F22" s="55">
        <v>52137</v>
      </c>
      <c r="G22" s="55">
        <v>0</v>
      </c>
      <c r="H22" s="55">
        <v>52137</v>
      </c>
    </row>
    <row r="23" spans="1:8">
      <c r="A23" s="222" t="s">
        <v>23</v>
      </c>
      <c r="B23" s="222" t="s">
        <v>23</v>
      </c>
      <c r="C23" s="222" t="s">
        <v>24</v>
      </c>
      <c r="D23" s="78" t="s">
        <v>10</v>
      </c>
      <c r="E23" s="55">
        <v>0</v>
      </c>
      <c r="F23" s="55">
        <v>0</v>
      </c>
      <c r="G23" s="55">
        <v>0</v>
      </c>
      <c r="H23" s="55">
        <v>0</v>
      </c>
    </row>
    <row r="24" spans="1:8">
      <c r="A24" s="223"/>
      <c r="B24" s="223"/>
      <c r="C24" s="223"/>
      <c r="D24" s="78" t="s">
        <v>11</v>
      </c>
      <c r="E24" s="55">
        <v>0</v>
      </c>
      <c r="F24" s="55">
        <v>0</v>
      </c>
      <c r="G24" s="55">
        <v>0</v>
      </c>
      <c r="H24" s="55">
        <v>0</v>
      </c>
    </row>
    <row r="25" spans="1:8">
      <c r="A25" s="223"/>
      <c r="B25" s="223"/>
      <c r="C25" s="224"/>
      <c r="D25" s="78" t="s">
        <v>12</v>
      </c>
      <c r="E25" s="55">
        <v>0</v>
      </c>
      <c r="F25" s="55">
        <v>0</v>
      </c>
      <c r="G25" s="55">
        <v>0</v>
      </c>
      <c r="H25" s="55">
        <v>0</v>
      </c>
    </row>
    <row r="26" spans="1:8">
      <c r="A26" s="225" t="s">
        <v>25</v>
      </c>
      <c r="B26" s="226"/>
      <c r="C26" s="227"/>
      <c r="D26" s="80" t="s">
        <v>10</v>
      </c>
      <c r="E26" s="72">
        <v>0</v>
      </c>
      <c r="F26" s="72">
        <v>480505000</v>
      </c>
      <c r="G26" s="72">
        <v>0</v>
      </c>
      <c r="H26" s="72">
        <v>480505000</v>
      </c>
    </row>
    <row r="27" spans="1:8">
      <c r="A27" s="177"/>
      <c r="B27" s="178"/>
      <c r="C27" s="228"/>
      <c r="D27" s="75" t="s">
        <v>11</v>
      </c>
      <c r="E27" s="73">
        <v>0</v>
      </c>
      <c r="F27" s="73">
        <v>473705964</v>
      </c>
      <c r="G27" s="73">
        <v>0</v>
      </c>
      <c r="H27" s="73">
        <v>473705964</v>
      </c>
    </row>
    <row r="28" spans="1:8">
      <c r="A28" s="179"/>
      <c r="B28" s="180"/>
      <c r="C28" s="229"/>
      <c r="D28" s="75" t="s">
        <v>12</v>
      </c>
      <c r="E28" s="73">
        <v>0</v>
      </c>
      <c r="F28" s="73">
        <v>6799036</v>
      </c>
      <c r="G28" s="73">
        <v>0</v>
      </c>
      <c r="H28" s="73">
        <v>6799036</v>
      </c>
    </row>
  </sheetData>
  <mergeCells count="29">
    <mergeCell ref="A1:H1"/>
    <mergeCell ref="A3:C3"/>
    <mergeCell ref="D3:D4"/>
    <mergeCell ref="E3:E4"/>
    <mergeCell ref="F3:F4"/>
    <mergeCell ref="G3:G4"/>
    <mergeCell ref="H3:H4"/>
    <mergeCell ref="A5:A7"/>
    <mergeCell ref="B5:B7"/>
    <mergeCell ref="C5:C7"/>
    <mergeCell ref="A8:A10"/>
    <mergeCell ref="B8:B10"/>
    <mergeCell ref="C8:C10"/>
    <mergeCell ref="A11:A13"/>
    <mergeCell ref="B11:B13"/>
    <mergeCell ref="C11:C13"/>
    <mergeCell ref="A14:A16"/>
    <mergeCell ref="B14:B16"/>
    <mergeCell ref="C14:C16"/>
    <mergeCell ref="A23:A25"/>
    <mergeCell ref="B23:B25"/>
    <mergeCell ref="C23:C25"/>
    <mergeCell ref="A26:C28"/>
    <mergeCell ref="A17:A19"/>
    <mergeCell ref="B17:B19"/>
    <mergeCell ref="C17:C19"/>
    <mergeCell ref="A20:A22"/>
    <mergeCell ref="B20:B22"/>
    <mergeCell ref="C20:C22"/>
  </mergeCells>
  <phoneticPr fontId="1" type="noConversion"/>
  <printOptions horizontalCentered="1"/>
  <pageMargins left="0.24" right="0.24" top="0.17" bottom="0.74803149606299213" header="0.17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25</vt:i4>
      </vt:variant>
      <vt:variant>
        <vt:lpstr>이름이 지정된 범위</vt:lpstr>
      </vt:variant>
      <vt:variant>
        <vt:i4>17</vt:i4>
      </vt:variant>
    </vt:vector>
  </HeadingPairs>
  <TitlesOfParts>
    <vt:vector size="42" baseType="lpstr">
      <vt:lpstr>세입_기관운영비</vt:lpstr>
      <vt:lpstr>세출_기관운영비</vt:lpstr>
      <vt:lpstr>세입_자활근로사업비</vt:lpstr>
      <vt:lpstr>세출_자활근로사업비</vt:lpstr>
      <vt:lpstr>세입_현물급여집수리</vt:lpstr>
      <vt:lpstr>세출_현물급여집수리</vt:lpstr>
      <vt:lpstr>세입_전열기개보수사업</vt:lpstr>
      <vt:lpstr>세출_전열기개보수사업</vt:lpstr>
      <vt:lpstr>세입_장애</vt:lpstr>
      <vt:lpstr>세출_장애</vt:lpstr>
      <vt:lpstr>세입_노인돌봄</vt:lpstr>
      <vt:lpstr>세출_노인돌봄</vt:lpstr>
      <vt:lpstr>세입_가사</vt:lpstr>
      <vt:lpstr>세출_가사</vt:lpstr>
      <vt:lpstr>과목전용조서</vt:lpstr>
      <vt:lpstr>예비비사용조서</vt:lpstr>
      <vt:lpstr>사업수입명세서</vt:lpstr>
      <vt:lpstr>정부보조금명세서</vt:lpstr>
      <vt:lpstr>후원금수입명세서</vt:lpstr>
      <vt:lpstr>후원품수입명세서</vt:lpstr>
      <vt:lpstr>후원금사용내역서</vt:lpstr>
      <vt:lpstr>후원품사용내역서</vt:lpstr>
      <vt:lpstr>인건비명세서</vt:lpstr>
      <vt:lpstr>사업비명세서</vt:lpstr>
      <vt:lpstr>기타비용명세서</vt:lpstr>
      <vt:lpstr>기타비용명세서!Print_Titles</vt:lpstr>
      <vt:lpstr>사업비명세서!Print_Titles</vt:lpstr>
      <vt:lpstr>세입_기관운영비!Print_Titles</vt:lpstr>
      <vt:lpstr>세입_전열기개보수사업!Print_Titles</vt:lpstr>
      <vt:lpstr>세입_현물급여집수리!Print_Titles</vt:lpstr>
      <vt:lpstr>세출_가사!Print_Titles</vt:lpstr>
      <vt:lpstr>세출_기관운영비!Print_Titles</vt:lpstr>
      <vt:lpstr>세출_노인돌봄!Print_Titles</vt:lpstr>
      <vt:lpstr>세출_자활근로사업비!Print_Titles</vt:lpstr>
      <vt:lpstr>세출_장애!Print_Titles</vt:lpstr>
      <vt:lpstr>세출_전열기개보수사업!Print_Titles</vt:lpstr>
      <vt:lpstr>세출_현물급여집수리!Print_Titles</vt:lpstr>
      <vt:lpstr>인건비명세서!Print_Titles</vt:lpstr>
      <vt:lpstr>정부보조금명세서!Print_Titles</vt:lpstr>
      <vt:lpstr>후원금수입명세서!Print_Titles</vt:lpstr>
      <vt:lpstr>후원품사용내역서!Print_Titles</vt:lpstr>
      <vt:lpstr>후원품수입명세서!Print_Titles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2013-02-28T04:27:25Z</cp:lastPrinted>
  <dcterms:created xsi:type="dcterms:W3CDTF">2013-02-20T02:20:37Z</dcterms:created>
  <dcterms:modified xsi:type="dcterms:W3CDTF">2013-02-28T04:36:33Z</dcterms:modified>
</cp:coreProperties>
</file>